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M:\PromozioneEInnovazione\AREA SVILUPPO DELLE IMPRESE\BANDI 2024\MINIBOND\MODULISTICA\"/>
    </mc:Choice>
  </mc:AlternateContent>
  <xr:revisionPtr revIDLastSave="0" documentId="13_ncr:1_{F4588E02-83AC-4CAF-8AB2-4CA98293561D}" xr6:coauthVersionLast="47" xr6:coauthVersionMax="47" xr10:uidLastSave="{00000000-0000-0000-0000-000000000000}"/>
  <bookViews>
    <workbookView xWindow="-110" yWindow="-110" windowWidth="19420" windowHeight="10420" firstSheet="3" activeTab="4" xr2:uid="{00000000-000D-0000-FFFF-FFFF00000000}"/>
  </bookViews>
  <sheets>
    <sheet name="Foglio1" sheetId="2" state="hidden" r:id="rId1"/>
    <sheet name="Foglio1 (2)" sheetId="3" state="hidden" r:id="rId2"/>
    <sheet name="Foglio1 (3)" sheetId="4" state="hidden" r:id="rId3"/>
    <sheet name="regole" sheetId="5" r:id="rId4"/>
    <sheet name="test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3" i="6" l="1"/>
  <c r="J70" i="6"/>
  <c r="J63" i="6"/>
  <c r="J60" i="6"/>
  <c r="J57" i="6"/>
  <c r="J54" i="6"/>
  <c r="J51" i="6"/>
  <c r="J45" i="6"/>
  <c r="J42" i="6"/>
  <c r="J39" i="6"/>
  <c r="J36" i="6"/>
  <c r="J33" i="6"/>
  <c r="J30" i="6"/>
  <c r="J27" i="6"/>
  <c r="J24" i="6"/>
  <c r="J73" i="4"/>
  <c r="J70" i="4"/>
  <c r="J63" i="4"/>
  <c r="J60" i="4"/>
  <c r="J57" i="4"/>
  <c r="J54" i="4"/>
  <c r="J51" i="4"/>
  <c r="J45" i="4"/>
  <c r="J42" i="4"/>
  <c r="J39" i="4"/>
  <c r="J36" i="4"/>
  <c r="J33" i="4"/>
  <c r="J30" i="4"/>
  <c r="J27" i="4"/>
  <c r="J24" i="4"/>
  <c r="J73" i="3"/>
  <c r="J70" i="3"/>
  <c r="J63" i="3"/>
  <c r="J60" i="3"/>
  <c r="J57" i="3"/>
  <c r="J54" i="3"/>
  <c r="J51" i="3"/>
  <c r="J45" i="3"/>
  <c r="J42" i="3"/>
  <c r="J39" i="3"/>
  <c r="J36" i="3"/>
  <c r="J33" i="3"/>
  <c r="J30" i="3"/>
  <c r="J27" i="3"/>
  <c r="J24" i="3"/>
  <c r="J46" i="6" l="1"/>
  <c r="J46" i="4"/>
  <c r="J65" i="3"/>
  <c r="J67" i="3" s="1"/>
  <c r="J75" i="3"/>
  <c r="J64" i="3"/>
  <c r="J78" i="3"/>
  <c r="J80" i="3" s="1"/>
  <c r="J46" i="3"/>
  <c r="J74" i="3"/>
  <c r="J30" i="2"/>
  <c r="K75" i="3" l="1"/>
  <c r="J74" i="6"/>
  <c r="K67" i="6"/>
  <c r="K77" i="6"/>
  <c r="K80" i="6"/>
  <c r="J64" i="6"/>
  <c r="J78" i="4"/>
  <c r="J80" i="4" s="1"/>
  <c r="J74" i="4"/>
  <c r="J75" i="4" s="1"/>
  <c r="J77" i="4" s="1"/>
  <c r="J64" i="4"/>
  <c r="J65" i="4" s="1"/>
  <c r="J67" i="4" s="1"/>
  <c r="K65" i="3"/>
  <c r="J48" i="3"/>
  <c r="J77" i="3"/>
  <c r="J73" i="2"/>
  <c r="J70" i="2"/>
  <c r="J63" i="2"/>
  <c r="J60" i="2"/>
  <c r="J57" i="2"/>
  <c r="J54" i="2"/>
  <c r="J51" i="2"/>
  <c r="J45" i="2"/>
  <c r="J42" i="2"/>
  <c r="J39" i="2"/>
  <c r="J36" i="2"/>
  <c r="J33" i="2"/>
  <c r="J27" i="2"/>
  <c r="J24" i="2"/>
  <c r="J78" i="6" l="1"/>
  <c r="J80" i="6" s="1"/>
  <c r="J75" i="6"/>
  <c r="J77" i="6" s="1"/>
  <c r="J65" i="6"/>
  <c r="J67" i="6" s="1"/>
  <c r="J48" i="6"/>
  <c r="J48" i="4"/>
  <c r="J64" i="2"/>
  <c r="J65" i="2" s="1"/>
  <c r="J67" i="2" s="1"/>
  <c r="J74" i="2"/>
  <c r="J75" i="2" s="1"/>
  <c r="J77" i="2" s="1"/>
  <c r="J46" i="2"/>
  <c r="J48" i="2" s="1"/>
  <c r="J78" i="2"/>
  <c r="J80" i="2" s="1"/>
</calcChain>
</file>

<file path=xl/sharedStrings.xml><?xml version="1.0" encoding="utf-8"?>
<sst xmlns="http://schemas.openxmlformats.org/spreadsheetml/2006/main" count="293" uniqueCount="91">
  <si>
    <t>Codice fiscale</t>
  </si>
  <si>
    <t>Partita IVA</t>
  </si>
  <si>
    <t>La compilazione è guidata, è possibile compilare solo le celle non bloccate. Per poter visualizzare un valore nella cella "Contributo richiesto":</t>
  </si>
  <si>
    <t>- le spese ammissibili devono raggiungere l'investimento minimo pari a € 7.000</t>
  </si>
  <si>
    <t>Spese previste</t>
  </si>
  <si>
    <t>Descrizione spesa</t>
  </si>
  <si>
    <t>N° e data fattura</t>
  </si>
  <si>
    <t>Nome fornitore</t>
  </si>
  <si>
    <t>Codice fiscale fornitore</t>
  </si>
  <si>
    <t>Importo (al netto di Iva)</t>
  </si>
  <si>
    <t>a) Consulenza specialistica finalizzata all’emissione</t>
  </si>
  <si>
    <t>b) Spese notarili e per la registrazione di contratti</t>
  </si>
  <si>
    <t>c) Spese per la dematerializzazione e accentramento del titolo</t>
  </si>
  <si>
    <t>d) Consulenza di advisor</t>
  </si>
  <si>
    <t>e) Nomina di un arranger</t>
  </si>
  <si>
    <t>f) Coinvolgimento di uno studio legale per la redazione e/o verifica dei documenti</t>
  </si>
  <si>
    <t>g) Spese per informativa richiesta dall’investitore e/o dal listino borsistico</t>
  </si>
  <si>
    <t>h) Altre spese riconducibili all’emissione</t>
  </si>
  <si>
    <t>Totale a)</t>
  </si>
  <si>
    <t>Totale b)</t>
  </si>
  <si>
    <t>Totale c)</t>
  </si>
  <si>
    <t>Totale d)</t>
  </si>
  <si>
    <t xml:space="preserve">Totale e) </t>
  </si>
  <si>
    <t>Totale f)</t>
  </si>
  <si>
    <t>Totale g)</t>
  </si>
  <si>
    <t>Totale h)</t>
  </si>
  <si>
    <t>Totale m)</t>
  </si>
  <si>
    <t>Totale i)</t>
  </si>
  <si>
    <t>Totale l)</t>
  </si>
  <si>
    <t>INTENSITA' % DI CONTRIBUTO RICHIESTO</t>
  </si>
  <si>
    <t>CONTRIBUTO RICHIESTO</t>
  </si>
  <si>
    <t xml:space="preserve">Nome impresa </t>
  </si>
  <si>
    <r>
      <t xml:space="preserve">All. B - </t>
    </r>
    <r>
      <rPr>
        <b/>
        <sz val="14"/>
        <color rgb="FFFF0000"/>
        <rFont val="Calibri"/>
        <family val="2"/>
        <scheme val="minor"/>
      </rPr>
      <t>MODULO RENDICONTAZIONE INTERVENTO 2</t>
    </r>
    <r>
      <rPr>
        <b/>
        <sz val="14"/>
        <color theme="1"/>
        <rFont val="Calibri"/>
        <family val="2"/>
        <scheme val="minor"/>
      </rPr>
      <t xml:space="preserve"> - BANDO "MILOMB MINIBOND NEW" - EDIZIONE 2022 - 2023
</t>
    </r>
    <r>
      <rPr>
        <b/>
        <sz val="14"/>
        <color rgb="FFFF0000"/>
        <rFont val="Calibri"/>
        <family val="2"/>
        <scheme val="minor"/>
      </rPr>
      <t>Prospetto delle spese rendicontate</t>
    </r>
  </si>
  <si>
    <t>Data pagamento</t>
  </si>
  <si>
    <t>Preventivo</t>
  </si>
  <si>
    <t>Data Preventivo</t>
  </si>
  <si>
    <t>- Se  spese ammissibili per tutte le tipologie di emissione più spese ammissibili per emissioni B (con rating o con collocamento) il contributo massimo è pari a € 20.000</t>
  </si>
  <si>
    <t>- Se  spese ammissibili per tutte le tipologie di emissione più spese ammissibili per emissioni C (green, social, sustainability bond)  il contributo massimo è pari a € 20.000</t>
  </si>
  <si>
    <t>- Se  spese ammissibili per tutte le tipologie di emissione più spese ammissibili per emissioni B (con rating o con collocamento) più spese ammissibili per emissioni C (green,social,sustainability bond ) il contributo massimo è pari a € 25.000</t>
  </si>
  <si>
    <t>i) rating da parte di Agenzia autorizzata ESMA</t>
  </si>
  <si>
    <t>l) spese per la quotazione e il collocamento del titolo su mercati di borsa o su portali di equity crowdfunding autorizzati dalle Autorità di Vigilanza</t>
  </si>
  <si>
    <t>m) spese per la certificazione esterna di green/social/sustanability bond da parte di un soggetto terzo</t>
  </si>
  <si>
    <t>n) altre spese riconducibili all’attribuzione di un rating da parte di un’agenzia riconosciuta e registrata dall’ESMA</t>
  </si>
  <si>
    <t>o) altre spese riconducibili alla quotazione su listino borsistico o al collocamento su piattaforme di crowdfunding;</t>
  </si>
  <si>
    <t>Totale n)</t>
  </si>
  <si>
    <t>Totale o)</t>
  </si>
  <si>
    <t xml:space="preserve">Copia per Sergio </t>
  </si>
  <si>
    <t>SPESE OBBLIGATORIE</t>
  </si>
  <si>
    <t>- SPESE OBBLIGATORIE: solo spese ammissibili per tutte le tipologie di emissione  il contributo massimo è pari a € 15.000</t>
  </si>
  <si>
    <t>SPESE AMMISSIBILI PER EMISSIONI "B"</t>
  </si>
  <si>
    <t>Totale spese "OBBLIGATORIE"</t>
  </si>
  <si>
    <t>p) spese riconducibili alla certificazione del minibond come green, social bond, sustainability linked bond</t>
  </si>
  <si>
    <t>q) altre spese specifiche a questa tipologia di bond.</t>
  </si>
  <si>
    <t>SPESE AMMISSIBILI PER EMISSIONI "C"</t>
  </si>
  <si>
    <t>Totale p)</t>
  </si>
  <si>
    <t>Totale q)</t>
  </si>
  <si>
    <t>Totale " PER EMISSIONI C"</t>
  </si>
  <si>
    <t>CONTRIBUTO RICHIESTO per spese "OBBLIGATORIE" +  spese " PER EMISSIONI C"</t>
  </si>
  <si>
    <t>Sede oggetto di intervento</t>
  </si>
  <si>
    <t>per edizione 2024</t>
  </si>
  <si>
    <t>CONTRIBUTO RICHIESTO per spese " OBBLIGATORIE" + spese " PER EMISSIONI B" + spese " EMISSIONI C"</t>
  </si>
  <si>
    <t>Totale " EMISSIONI B"</t>
  </si>
  <si>
    <t>Totale spese "OBBLIGATORIE" + Totale "EMISSIONI B"</t>
  </si>
  <si>
    <t>CONTRIBUTO RICHIESTO per spese "OBBLIGATORIE" + spese per"EMISSIONI B"</t>
  </si>
  <si>
    <t>Totale spese "OBBLIGATORIE" + Totale "EMISSIONI C"</t>
  </si>
  <si>
    <t>Totale spese " OBBLIGATORIE" + spese per " EMISSIONI B" + spese per  " EMISSIONI C"</t>
  </si>
  <si>
    <t>A</t>
  </si>
  <si>
    <t>Spese ammissibili minime</t>
  </si>
  <si>
    <t>Contributo 50%</t>
  </si>
  <si>
    <t>Altrimenti</t>
  </si>
  <si>
    <t>Prospetto spese non ammissibile</t>
  </si>
  <si>
    <t>se spese maggiori o uguali di 30000 contributo 15000</t>
  </si>
  <si>
    <t>B</t>
  </si>
  <si>
    <t>non ammissibile se A = 0 oppure importi non raggiungono il minimo di 7000</t>
  </si>
  <si>
    <t>Contributo 50% di A+B ma se A+B è superiore a 40000 il contributo 20000</t>
  </si>
  <si>
    <t>SE B è valorizzato il contributo è pari a 0</t>
  </si>
  <si>
    <t>C</t>
  </si>
  <si>
    <t>Contributo 50% di A+C ma se A+C è superiore a 40000 il contributo 20000</t>
  </si>
  <si>
    <t>SE oltre ad A e C anche B è valorizzato il contributo è pari a 0</t>
  </si>
  <si>
    <t>SE oltre ad A e B anche C è valorizzato il contributo è pari a 0</t>
  </si>
  <si>
    <t>TOTALE</t>
  </si>
  <si>
    <t>se A, B, C sono valorizzati e totali spese ammissibili maggiori di 7k calcola il contributo</t>
  </si>
  <si>
    <t>Contributo 50% di A+B+C ma se A+B+C è superiore a 50000 il contributo 25000</t>
  </si>
  <si>
    <t>ok</t>
  </si>
  <si>
    <t>Totale per " EMISSIONI C"</t>
  </si>
  <si>
    <t>CONTRIBUTO RICHIESTO per spese "OBBLIGATORIE" +  spese per "EMISSIONI C"</t>
  </si>
  <si>
    <t>- Le spese ammissibili devono raggiungere l'investimento minimo pari a € 7.000</t>
  </si>
  <si>
    <t>- Spese Obbligatorie più spese ammissibili per emissioni B (con rating o con collocamento) il contributo massimo è pari a € 20.000</t>
  </si>
  <si>
    <t>- Spese Obbligatorie più spese ammissibili per emissioni C (green, social, sustainability bond)  il contributo massimo è pari a € 20.000</t>
  </si>
  <si>
    <t>- Spese Obbligatorie più spese ammissibili per emissioni B (con rating o con collocamento) più spese ammissibili per emissioni C (green,social,sustainability bond ) il contributo massimo è pari a € 25.000</t>
  </si>
  <si>
    <t>All. B -  Prospetto delle spese - Bando Milomb minibond II edizione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</si>
</sst>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D6DCE4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0" fillId="2" borderId="0" xfId="0" applyFill="1"/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9" fontId="1" fillId="5" borderId="8" xfId="0" applyNumberFormat="1" applyFont="1" applyFill="1" applyBorder="1" applyAlignment="1">
      <alignment horizontal="center" wrapText="1"/>
    </xf>
    <xf numFmtId="0" fontId="0" fillId="2" borderId="0" xfId="0" applyFill="1" applyProtection="1">
      <protection locked="0"/>
    </xf>
    <xf numFmtId="0" fontId="5" fillId="2" borderId="13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5" fillId="4" borderId="13" xfId="0" applyFont="1" applyFill="1" applyBorder="1" applyProtection="1">
      <protection locked="0"/>
    </xf>
    <xf numFmtId="0" fontId="5" fillId="2" borderId="0" xfId="0" applyFont="1" applyFill="1" applyProtection="1">
      <protection locked="0"/>
    </xf>
    <xf numFmtId="49" fontId="0" fillId="2" borderId="0" xfId="0" applyNumberFormat="1" applyFill="1" applyProtection="1">
      <protection locked="0"/>
    </xf>
    <xf numFmtId="0" fontId="0" fillId="5" borderId="6" xfId="0" applyFill="1" applyBorder="1" applyProtection="1">
      <protection locked="0"/>
    </xf>
    <xf numFmtId="0" fontId="0" fillId="5" borderId="18" xfId="0" applyFill="1" applyBorder="1" applyProtection="1">
      <protection locked="0"/>
    </xf>
    <xf numFmtId="0" fontId="0" fillId="2" borderId="0" xfId="0" applyFill="1" applyAlignment="1" applyProtection="1">
      <alignment wrapText="1"/>
      <protection locked="0"/>
    </xf>
    <xf numFmtId="0" fontId="0" fillId="3" borderId="20" xfId="0" applyFill="1" applyBorder="1" applyProtection="1">
      <protection locked="0"/>
    </xf>
    <xf numFmtId="0" fontId="0" fillId="3" borderId="6" xfId="0" applyFill="1" applyBorder="1" applyProtection="1">
      <protection locked="0"/>
    </xf>
    <xf numFmtId="14" fontId="0" fillId="5" borderId="6" xfId="0" applyNumberFormat="1" applyFill="1" applyBorder="1" applyProtection="1">
      <protection locked="0"/>
    </xf>
    <xf numFmtId="49" fontId="0" fillId="5" borderId="6" xfId="0" applyNumberFormat="1" applyFill="1" applyBorder="1" applyProtection="1">
      <protection locked="0"/>
    </xf>
    <xf numFmtId="14" fontId="0" fillId="3" borderId="6" xfId="0" applyNumberFormat="1" applyFill="1" applyBorder="1" applyProtection="1">
      <protection locked="0"/>
    </xf>
    <xf numFmtId="49" fontId="0" fillId="3" borderId="6" xfId="0" applyNumberFormat="1" applyFill="1" applyBorder="1" applyProtection="1">
      <protection locked="0"/>
    </xf>
    <xf numFmtId="164" fontId="0" fillId="2" borderId="0" xfId="0" applyNumberFormat="1" applyFill="1" applyProtection="1">
      <protection locked="0"/>
    </xf>
    <xf numFmtId="164" fontId="5" fillId="2" borderId="17" xfId="0" applyNumberFormat="1" applyFont="1" applyFill="1" applyBorder="1" applyAlignment="1">
      <alignment horizontal="center" vertical="center"/>
    </xf>
    <xf numFmtId="164" fontId="0" fillId="5" borderId="6" xfId="0" applyNumberFormat="1" applyFill="1" applyBorder="1" applyProtection="1">
      <protection locked="0"/>
    </xf>
    <xf numFmtId="164" fontId="0" fillId="5" borderId="6" xfId="0" applyNumberFormat="1" applyFill="1" applyBorder="1"/>
    <xf numFmtId="164" fontId="0" fillId="5" borderId="18" xfId="0" applyNumberFormat="1" applyFill="1" applyBorder="1"/>
    <xf numFmtId="164" fontId="1" fillId="5" borderId="12" xfId="0" applyNumberFormat="1" applyFont="1" applyFill="1" applyBorder="1" applyAlignment="1">
      <alignment horizontal="center" vertical="center" wrapText="1"/>
    </xf>
    <xf numFmtId="164" fontId="0" fillId="3" borderId="20" xfId="0" applyNumberFormat="1" applyFill="1" applyBorder="1" applyProtection="1">
      <protection locked="0"/>
    </xf>
    <xf numFmtId="164" fontId="0" fillId="3" borderId="6" xfId="0" applyNumberFormat="1" applyFill="1" applyBorder="1" applyProtection="1">
      <protection locked="0"/>
    </xf>
    <xf numFmtId="164" fontId="0" fillId="3" borderId="6" xfId="0" applyNumberFormat="1" applyFill="1" applyBorder="1"/>
    <xf numFmtId="164" fontId="0" fillId="3" borderId="18" xfId="0" applyNumberFormat="1" applyFill="1" applyBorder="1"/>
    <xf numFmtId="0" fontId="0" fillId="6" borderId="2" xfId="0" applyFill="1" applyBorder="1" applyProtection="1">
      <protection locked="0"/>
    </xf>
    <xf numFmtId="14" fontId="0" fillId="6" borderId="2" xfId="0" applyNumberFormat="1" applyFill="1" applyBorder="1" applyProtection="1">
      <protection locked="0"/>
    </xf>
    <xf numFmtId="49" fontId="0" fillId="6" borderId="4" xfId="0" applyNumberFormat="1" applyFill="1" applyBorder="1" applyProtection="1">
      <protection locked="0"/>
    </xf>
    <xf numFmtId="164" fontId="0" fillId="6" borderId="39" xfId="0" applyNumberFormat="1" applyFill="1" applyBorder="1" applyProtection="1">
      <protection locked="0"/>
    </xf>
    <xf numFmtId="0" fontId="0" fillId="6" borderId="6" xfId="0" applyFill="1" applyBorder="1" applyProtection="1">
      <protection locked="0"/>
    </xf>
    <xf numFmtId="14" fontId="0" fillId="6" borderId="6" xfId="0" applyNumberFormat="1" applyFill="1" applyBorder="1" applyProtection="1">
      <protection locked="0"/>
    </xf>
    <xf numFmtId="49" fontId="0" fillId="6" borderId="8" xfId="0" applyNumberFormat="1" applyFill="1" applyBorder="1" applyProtection="1">
      <protection locked="0"/>
    </xf>
    <xf numFmtId="164" fontId="0" fillId="6" borderId="32" xfId="0" applyNumberFormat="1" applyFill="1" applyBorder="1" applyProtection="1">
      <protection locked="0"/>
    </xf>
    <xf numFmtId="164" fontId="0" fillId="6" borderId="32" xfId="0" applyNumberFormat="1" applyFill="1" applyBorder="1"/>
    <xf numFmtId="164" fontId="0" fillId="6" borderId="34" xfId="0" applyNumberFormat="1" applyFill="1" applyBorder="1"/>
    <xf numFmtId="164" fontId="1" fillId="3" borderId="41" xfId="0" applyNumberFormat="1" applyFont="1" applyFill="1" applyBorder="1" applyAlignment="1">
      <alignment horizontal="center" vertical="center" wrapText="1"/>
    </xf>
    <xf numFmtId="164" fontId="1" fillId="3" borderId="46" xfId="0" applyNumberFormat="1" applyFont="1" applyFill="1" applyBorder="1" applyAlignment="1">
      <alignment horizontal="center" vertical="center" wrapText="1"/>
    </xf>
    <xf numFmtId="9" fontId="1" fillId="3" borderId="46" xfId="0" applyNumberFormat="1" applyFont="1" applyFill="1" applyBorder="1" applyAlignment="1">
      <alignment horizontal="center" vertical="center" wrapText="1"/>
    </xf>
    <xf numFmtId="164" fontId="1" fillId="3" borderId="47" xfId="0" applyNumberFormat="1" applyFont="1" applyFill="1" applyBorder="1" applyAlignment="1">
      <alignment horizontal="center" vertical="center" wrapText="1"/>
    </xf>
    <xf numFmtId="164" fontId="1" fillId="8" borderId="4" xfId="0" applyNumberFormat="1" applyFont="1" applyFill="1" applyBorder="1" applyAlignment="1">
      <alignment horizontal="center" vertical="center" wrapText="1"/>
    </xf>
    <xf numFmtId="0" fontId="1" fillId="6" borderId="48" xfId="0" applyFont="1" applyFill="1" applyBorder="1" applyAlignment="1" applyProtection="1">
      <alignment horizontal="right"/>
      <protection locked="0"/>
    </xf>
    <xf numFmtId="0" fontId="1" fillId="6" borderId="24" xfId="0" applyFont="1" applyFill="1" applyBorder="1" applyAlignment="1" applyProtection="1">
      <alignment horizontal="right"/>
      <protection locked="0"/>
    </xf>
    <xf numFmtId="164" fontId="1" fillId="7" borderId="36" xfId="0" applyNumberFormat="1" applyFont="1" applyFill="1" applyBorder="1" applyAlignment="1" applyProtection="1">
      <alignment horizontal="center" vertical="center" wrapText="1"/>
      <protection locked="0"/>
    </xf>
    <xf numFmtId="164" fontId="1" fillId="6" borderId="49" xfId="0" applyNumberFormat="1" applyFont="1" applyFill="1" applyBorder="1" applyAlignment="1">
      <alignment horizontal="center" vertical="center" wrapText="1"/>
    </xf>
    <xf numFmtId="164" fontId="1" fillId="6" borderId="46" xfId="0" applyNumberFormat="1" applyFont="1" applyFill="1" applyBorder="1" applyAlignment="1">
      <alignment horizontal="center" vertical="center" wrapText="1"/>
    </xf>
    <xf numFmtId="9" fontId="1" fillId="6" borderId="46" xfId="0" applyNumberFormat="1" applyFont="1" applyFill="1" applyBorder="1" applyAlignment="1" applyProtection="1">
      <alignment horizontal="center" vertical="center"/>
      <protection locked="0"/>
    </xf>
    <xf numFmtId="164" fontId="1" fillId="6" borderId="47" xfId="0" applyNumberFormat="1" applyFont="1" applyFill="1" applyBorder="1" applyAlignment="1" applyProtection="1">
      <alignment horizontal="center" vertical="center" wrapText="1"/>
      <protection locked="0"/>
    </xf>
    <xf numFmtId="9" fontId="1" fillId="7" borderId="36" xfId="0" applyNumberFormat="1" applyFont="1" applyFill="1" applyBorder="1" applyAlignment="1" applyProtection="1">
      <alignment horizontal="center" vertical="center" wrapText="1"/>
      <protection locked="0"/>
    </xf>
    <xf numFmtId="164" fontId="1" fillId="7" borderId="49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 wrapText="1"/>
      <protection locked="0"/>
    </xf>
    <xf numFmtId="0" fontId="6" fillId="2" borderId="0" xfId="0" applyFont="1" applyFill="1" applyAlignment="1" applyProtection="1">
      <alignment vertical="center"/>
      <protection locked="0"/>
    </xf>
    <xf numFmtId="0" fontId="5" fillId="0" borderId="13" xfId="0" applyFont="1" applyBorder="1" applyProtection="1">
      <protection locked="0"/>
    </xf>
    <xf numFmtId="0" fontId="1" fillId="7" borderId="9" xfId="0" applyFont="1" applyFill="1" applyBorder="1" applyAlignment="1" applyProtection="1">
      <alignment horizontal="right"/>
      <protection locked="0"/>
    </xf>
    <xf numFmtId="0" fontId="1" fillId="7" borderId="10" xfId="0" applyFont="1" applyFill="1" applyBorder="1" applyAlignment="1" applyProtection="1">
      <alignment horizontal="right"/>
      <protection locked="0"/>
    </xf>
    <xf numFmtId="0" fontId="1" fillId="7" borderId="12" xfId="0" applyFont="1" applyFill="1" applyBorder="1" applyAlignment="1" applyProtection="1">
      <alignment horizontal="right"/>
      <protection locked="0"/>
    </xf>
    <xf numFmtId="0" fontId="1" fillId="7" borderId="5" xfId="0" applyFont="1" applyFill="1" applyBorder="1" applyAlignment="1" applyProtection="1">
      <alignment horizontal="right"/>
      <protection locked="0"/>
    </xf>
    <xf numFmtId="0" fontId="1" fillId="7" borderId="6" xfId="0" applyFont="1" applyFill="1" applyBorder="1" applyAlignment="1" applyProtection="1">
      <alignment horizontal="right"/>
      <protection locked="0"/>
    </xf>
    <xf numFmtId="0" fontId="1" fillId="7" borderId="8" xfId="0" applyFont="1" applyFill="1" applyBorder="1" applyAlignment="1" applyProtection="1">
      <alignment horizontal="right"/>
      <protection locked="0"/>
    </xf>
    <xf numFmtId="0" fontId="1" fillId="7" borderId="1" xfId="0" applyFont="1" applyFill="1" applyBorder="1" applyAlignment="1" applyProtection="1">
      <alignment horizontal="right"/>
      <protection locked="0"/>
    </xf>
    <xf numFmtId="0" fontId="1" fillId="7" borderId="2" xfId="0" applyFont="1" applyFill="1" applyBorder="1" applyAlignment="1" applyProtection="1">
      <alignment horizontal="right"/>
      <protection locked="0"/>
    </xf>
    <xf numFmtId="0" fontId="1" fillId="7" borderId="4" xfId="0" applyFont="1" applyFill="1" applyBorder="1" applyAlignment="1" applyProtection="1">
      <alignment horizontal="right"/>
      <protection locked="0"/>
    </xf>
    <xf numFmtId="0" fontId="1" fillId="3" borderId="45" xfId="0" applyFont="1" applyFill="1" applyBorder="1" applyAlignment="1">
      <alignment horizontal="right"/>
    </xf>
    <xf numFmtId="0" fontId="1" fillId="3" borderId="31" xfId="0" applyFont="1" applyFill="1" applyBorder="1" applyAlignment="1">
      <alignment horizontal="right"/>
    </xf>
    <xf numFmtId="0" fontId="1" fillId="3" borderId="5" xfId="0" applyFont="1" applyFill="1" applyBorder="1" applyAlignment="1">
      <alignment horizontal="right" wrapText="1"/>
    </xf>
    <xf numFmtId="0" fontId="1" fillId="3" borderId="6" xfId="0" applyFont="1" applyFill="1" applyBorder="1" applyAlignment="1">
      <alignment horizontal="right" wrapText="1"/>
    </xf>
    <xf numFmtId="0" fontId="1" fillId="3" borderId="7" xfId="0" applyFont="1" applyFill="1" applyBorder="1" applyAlignment="1">
      <alignment horizontal="right" wrapText="1"/>
    </xf>
    <xf numFmtId="0" fontId="1" fillId="3" borderId="9" xfId="0" applyFont="1" applyFill="1" applyBorder="1" applyAlignment="1">
      <alignment horizontal="right" wrapText="1"/>
    </xf>
    <xf numFmtId="0" fontId="1" fillId="3" borderId="10" xfId="0" applyFont="1" applyFill="1" applyBorder="1" applyAlignment="1">
      <alignment horizontal="right" wrapText="1"/>
    </xf>
    <xf numFmtId="0" fontId="1" fillId="3" borderId="11" xfId="0" applyFont="1" applyFill="1" applyBorder="1" applyAlignment="1">
      <alignment horizontal="right" wrapText="1"/>
    </xf>
    <xf numFmtId="0" fontId="1" fillId="3" borderId="30" xfId="0" applyFont="1" applyFill="1" applyBorder="1" applyAlignment="1">
      <alignment horizontal="right"/>
    </xf>
    <xf numFmtId="0" fontId="1" fillId="3" borderId="21" xfId="0" applyFont="1" applyFill="1" applyBorder="1" applyAlignment="1">
      <alignment horizontal="right"/>
    </xf>
    <xf numFmtId="0" fontId="1" fillId="3" borderId="32" xfId="0" applyFont="1" applyFill="1" applyBorder="1" applyAlignment="1">
      <alignment horizontal="right"/>
    </xf>
    <xf numFmtId="0" fontId="1" fillId="6" borderId="41" xfId="0" applyFont="1" applyFill="1" applyBorder="1" applyAlignment="1" applyProtection="1">
      <alignment horizontal="center" vertical="center" textRotation="90" wrapText="1"/>
      <protection locked="0"/>
    </xf>
    <xf numFmtId="0" fontId="1" fillId="6" borderId="42" xfId="0" applyFont="1" applyFill="1" applyBorder="1" applyAlignment="1" applyProtection="1">
      <alignment horizontal="center" vertical="center" textRotation="90" wrapText="1"/>
      <protection locked="0"/>
    </xf>
    <xf numFmtId="0" fontId="1" fillId="6" borderId="43" xfId="0" applyFont="1" applyFill="1" applyBorder="1" applyAlignment="1" applyProtection="1">
      <alignment horizontal="center" vertical="center" textRotation="90" wrapText="1"/>
      <protection locked="0"/>
    </xf>
    <xf numFmtId="0" fontId="1" fillId="6" borderId="15" xfId="0" applyFont="1" applyFill="1" applyBorder="1" applyAlignment="1">
      <alignment horizontal="left" vertical="center" wrapText="1"/>
    </xf>
    <xf numFmtId="0" fontId="1" fillId="6" borderId="37" xfId="0" applyFont="1" applyFill="1" applyBorder="1" applyAlignment="1">
      <alignment horizontal="left" vertical="center" wrapText="1"/>
    </xf>
    <xf numFmtId="0" fontId="1" fillId="6" borderId="5" xfId="0" applyFont="1" applyFill="1" applyBorder="1" applyAlignment="1">
      <alignment horizontal="right"/>
    </xf>
    <xf numFmtId="0" fontId="1" fillId="6" borderId="6" xfId="0" applyFont="1" applyFill="1" applyBorder="1" applyAlignment="1">
      <alignment horizontal="right"/>
    </xf>
    <xf numFmtId="0" fontId="1" fillId="6" borderId="8" xfId="0" applyFont="1" applyFill="1" applyBorder="1" applyAlignment="1">
      <alignment horizontal="right"/>
    </xf>
    <xf numFmtId="0" fontId="1" fillId="6" borderId="38" xfId="0" applyFont="1" applyFill="1" applyBorder="1" applyAlignment="1">
      <alignment horizontal="left" vertical="center" wrapText="1"/>
    </xf>
    <xf numFmtId="0" fontId="1" fillId="6" borderId="40" xfId="0" applyFont="1" applyFill="1" applyBorder="1" applyAlignment="1">
      <alignment horizontal="right"/>
    </xf>
    <xf numFmtId="0" fontId="1" fillId="6" borderId="33" xfId="0" applyFont="1" applyFill="1" applyBorder="1" applyAlignment="1">
      <alignment horizontal="right"/>
    </xf>
    <xf numFmtId="0" fontId="1" fillId="6" borderId="34" xfId="0" applyFont="1" applyFill="1" applyBorder="1" applyAlignment="1">
      <alignment horizontal="right"/>
    </xf>
    <xf numFmtId="0" fontId="1" fillId="6" borderId="28" xfId="0" applyFont="1" applyFill="1" applyBorder="1" applyAlignment="1" applyProtection="1">
      <alignment horizontal="right"/>
      <protection locked="0"/>
    </xf>
    <xf numFmtId="0" fontId="1" fillId="6" borderId="29" xfId="0" applyFont="1" applyFill="1" applyBorder="1" applyAlignment="1" applyProtection="1">
      <alignment horizontal="right"/>
      <protection locked="0"/>
    </xf>
    <xf numFmtId="0" fontId="1" fillId="6" borderId="30" xfId="0" applyFont="1" applyFill="1" applyBorder="1" applyAlignment="1" applyProtection="1">
      <alignment horizontal="right"/>
      <protection locked="0"/>
    </xf>
    <xf numFmtId="0" fontId="1" fillId="6" borderId="21" xfId="0" applyFont="1" applyFill="1" applyBorder="1" applyAlignment="1" applyProtection="1">
      <alignment horizontal="right"/>
      <protection locked="0"/>
    </xf>
    <xf numFmtId="0" fontId="1" fillId="6" borderId="40" xfId="0" applyFont="1" applyFill="1" applyBorder="1" applyAlignment="1" applyProtection="1">
      <alignment horizontal="right"/>
      <protection locked="0"/>
    </xf>
    <xf numFmtId="0" fontId="1" fillId="6" borderId="33" xfId="0" applyFont="1" applyFill="1" applyBorder="1" applyAlignment="1" applyProtection="1">
      <alignment horizontal="right"/>
      <protection locked="0"/>
    </xf>
    <xf numFmtId="0" fontId="1" fillId="5" borderId="18" xfId="0" applyFont="1" applyFill="1" applyBorder="1" applyAlignment="1">
      <alignment horizontal="left" vertical="center" wrapText="1"/>
    </xf>
    <xf numFmtId="0" fontId="1" fillId="5" borderId="20" xfId="0" applyFont="1" applyFill="1" applyBorder="1" applyAlignment="1">
      <alignment horizontal="left" vertical="center" wrapText="1"/>
    </xf>
    <xf numFmtId="0" fontId="1" fillId="5" borderId="18" xfId="0" applyFont="1" applyFill="1" applyBorder="1" applyAlignment="1">
      <alignment horizontal="right"/>
    </xf>
    <xf numFmtId="0" fontId="1" fillId="5" borderId="1" xfId="0" applyFont="1" applyFill="1" applyBorder="1" applyAlignment="1">
      <alignment horizontal="right" vertical="center" wrapText="1"/>
    </xf>
    <xf numFmtId="0" fontId="1" fillId="5" borderId="2" xfId="0" applyFont="1" applyFill="1" applyBorder="1" applyAlignment="1">
      <alignment horizontal="right" vertical="center" wrapText="1"/>
    </xf>
    <xf numFmtId="0" fontId="1" fillId="5" borderId="5" xfId="0" applyFont="1" applyFill="1" applyBorder="1" applyAlignment="1">
      <alignment horizontal="right" wrapText="1"/>
    </xf>
    <xf numFmtId="0" fontId="1" fillId="5" borderId="6" xfId="0" applyFont="1" applyFill="1" applyBorder="1" applyAlignment="1">
      <alignment horizontal="right" wrapText="1"/>
    </xf>
    <xf numFmtId="0" fontId="1" fillId="5" borderId="9" xfId="0" applyFont="1" applyFill="1" applyBorder="1" applyAlignment="1">
      <alignment horizontal="right" wrapText="1"/>
    </xf>
    <xf numFmtId="0" fontId="1" fillId="5" borderId="10" xfId="0" applyFont="1" applyFill="1" applyBorder="1" applyAlignment="1">
      <alignment horizontal="right" wrapText="1"/>
    </xf>
    <xf numFmtId="0" fontId="2" fillId="3" borderId="34" xfId="0" applyFont="1" applyFill="1" applyBorder="1" applyAlignment="1">
      <alignment horizontal="center" vertical="center" textRotation="90"/>
    </xf>
    <xf numFmtId="0" fontId="2" fillId="3" borderId="35" xfId="0" applyFont="1" applyFill="1" applyBorder="1" applyAlignment="1">
      <alignment horizontal="center" vertical="center" textRotation="90"/>
    </xf>
    <xf numFmtId="0" fontId="2" fillId="3" borderId="0" xfId="0" applyFont="1" applyFill="1" applyAlignment="1">
      <alignment horizontal="center" vertical="center" textRotation="90"/>
    </xf>
    <xf numFmtId="0" fontId="2" fillId="3" borderId="44" xfId="0" applyFont="1" applyFill="1" applyBorder="1" applyAlignment="1">
      <alignment horizontal="center" vertical="center" textRotation="90"/>
    </xf>
    <xf numFmtId="0" fontId="1" fillId="3" borderId="27" xfId="0" applyFont="1" applyFill="1" applyBorder="1" applyAlignment="1">
      <alignment horizontal="left" vertical="center" wrapText="1"/>
    </xf>
    <xf numFmtId="0" fontId="1" fillId="3" borderId="25" xfId="0" applyFont="1" applyFill="1" applyBorder="1" applyAlignment="1">
      <alignment horizontal="left" vertical="center" wrapText="1"/>
    </xf>
    <xf numFmtId="0" fontId="1" fillId="3" borderId="22" xfId="0" applyFont="1" applyFill="1" applyBorder="1" applyAlignment="1">
      <alignment horizontal="right"/>
    </xf>
    <xf numFmtId="0" fontId="1" fillId="3" borderId="6" xfId="0" applyFont="1" applyFill="1" applyBorder="1" applyAlignment="1">
      <alignment horizontal="right"/>
    </xf>
    <xf numFmtId="0" fontId="1" fillId="3" borderId="26" xfId="0" applyFont="1" applyFill="1" applyBorder="1" applyAlignment="1">
      <alignment horizontal="left" vertical="center" wrapText="1"/>
    </xf>
    <xf numFmtId="0" fontId="1" fillId="3" borderId="33" xfId="0" applyFont="1" applyFill="1" applyBorder="1" applyAlignment="1">
      <alignment horizontal="right"/>
    </xf>
    <xf numFmtId="0" fontId="1" fillId="3" borderId="26" xfId="0" applyFont="1" applyFill="1" applyBorder="1" applyAlignment="1">
      <alignment horizontal="right"/>
    </xf>
    <xf numFmtId="0" fontId="1" fillId="5" borderId="6" xfId="0" applyFont="1" applyFill="1" applyBorder="1" applyAlignment="1">
      <alignment horizontal="right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0" fontId="2" fillId="5" borderId="26" xfId="0" applyFont="1" applyFill="1" applyBorder="1" applyAlignment="1" applyProtection="1">
      <alignment horizontal="center" vertical="center" textRotation="90"/>
      <protection locked="0"/>
    </xf>
    <xf numFmtId="0" fontId="2" fillId="5" borderId="27" xfId="0" applyFont="1" applyFill="1" applyBorder="1" applyAlignment="1" applyProtection="1">
      <alignment horizontal="center" vertical="center" textRotation="90"/>
      <protection locked="0"/>
    </xf>
    <xf numFmtId="0" fontId="2" fillId="5" borderId="0" xfId="0" applyFont="1" applyFill="1" applyAlignment="1" applyProtection="1">
      <alignment horizontal="center" vertical="center" textRotation="90"/>
      <protection locked="0"/>
    </xf>
    <xf numFmtId="0" fontId="2" fillId="5" borderId="24" xfId="0" applyFont="1" applyFill="1" applyBorder="1" applyAlignment="1" applyProtection="1">
      <alignment horizontal="center" vertical="center" textRotation="90"/>
      <protection locked="0"/>
    </xf>
    <xf numFmtId="49" fontId="1" fillId="5" borderId="18" xfId="0" applyNumberFormat="1" applyFont="1" applyFill="1" applyBorder="1" applyAlignment="1">
      <alignment horizontal="left" vertical="center"/>
    </xf>
    <xf numFmtId="49" fontId="1" fillId="5" borderId="19" xfId="0" applyNumberFormat="1" applyFont="1" applyFill="1" applyBorder="1" applyAlignment="1">
      <alignment horizontal="left" vertical="center"/>
    </xf>
    <xf numFmtId="49" fontId="1" fillId="5" borderId="20" xfId="0" applyNumberFormat="1" applyFont="1" applyFill="1" applyBorder="1" applyAlignment="1">
      <alignment horizontal="left" vertical="center"/>
    </xf>
    <xf numFmtId="0" fontId="1" fillId="5" borderId="21" xfId="0" applyFont="1" applyFill="1" applyBorder="1" applyAlignment="1">
      <alignment horizontal="right"/>
    </xf>
    <xf numFmtId="0" fontId="1" fillId="5" borderId="22" xfId="0" applyFont="1" applyFill="1" applyBorder="1" applyAlignment="1">
      <alignment horizontal="right"/>
    </xf>
    <xf numFmtId="0" fontId="1" fillId="5" borderId="6" xfId="0" applyFont="1" applyFill="1" applyBorder="1" applyAlignment="1">
      <alignment horizontal="left" vertical="center"/>
    </xf>
    <xf numFmtId="0" fontId="1" fillId="5" borderId="23" xfId="0" applyFont="1" applyFill="1" applyBorder="1" applyAlignment="1">
      <alignment horizontal="right"/>
    </xf>
    <xf numFmtId="0" fontId="1" fillId="5" borderId="24" xfId="0" applyFont="1" applyFill="1" applyBorder="1" applyAlignment="1">
      <alignment horizontal="right"/>
    </xf>
    <xf numFmtId="0" fontId="1" fillId="5" borderId="25" xfId="0" applyFont="1" applyFill="1" applyBorder="1" applyAlignment="1">
      <alignment horizontal="right"/>
    </xf>
    <xf numFmtId="0" fontId="1" fillId="5" borderId="19" xfId="0" applyFont="1" applyFill="1" applyBorder="1" applyAlignment="1">
      <alignment horizontal="left" vertical="center" wrapText="1"/>
    </xf>
    <xf numFmtId="0" fontId="1" fillId="5" borderId="6" xfId="0" applyFont="1" applyFill="1" applyBorder="1" applyAlignment="1">
      <alignment horizontal="left" vertical="center" wrapText="1"/>
    </xf>
    <xf numFmtId="0" fontId="1" fillId="6" borderId="32" xfId="0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</cellXfs>
  <cellStyles count="1">
    <cellStyle name="Normale" xfId="0" builtinId="0"/>
  </cellStyles>
  <dxfs count="4"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</dxfs>
  <tableStyles count="0" defaultTableStyle="TableStyleMedium2" defaultPivotStyle="PivotStyleLight16"/>
  <colors>
    <mruColors>
      <color rgb="FFFF5050"/>
      <color rgb="FFFF0066"/>
      <color rgb="FFD6DCE4"/>
      <color rgb="FFFE8C8C"/>
      <color rgb="FFFF7C8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20107</xdr:colOff>
      <xdr:row>5</xdr:row>
      <xdr:rowOff>63501</xdr:rowOff>
    </xdr:from>
    <xdr:to>
      <xdr:col>9</xdr:col>
      <xdr:colOff>1924050</xdr:colOff>
      <xdr:row>12</xdr:row>
      <xdr:rowOff>165652</xdr:rowOff>
    </xdr:to>
    <xdr:sp macro="" textlink="">
      <xdr:nvSpPr>
        <xdr:cNvPr id="2" name="Rettango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5526807" y="1463676"/>
          <a:ext cx="3761318" cy="1473751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1100" b="1">
              <a:solidFill>
                <a:sysClr val="windowText" lastClr="000000"/>
              </a:solidFill>
            </a:rPr>
            <a:t>Nota:</a:t>
          </a:r>
        </a:p>
        <a:p>
          <a:pPr algn="l"/>
          <a:r>
            <a:rPr lang="it-IT" sz="1100">
              <a:solidFill>
                <a:sysClr val="windowText" lastClr="000000"/>
              </a:solidFill>
            </a:rPr>
            <a:t>Nel</a:t>
          </a:r>
          <a:r>
            <a:rPr lang="it-IT" sz="1100" baseline="0">
              <a:solidFill>
                <a:sysClr val="windowText" lastClr="000000"/>
              </a:solidFill>
            </a:rPr>
            <a:t> caso sia necessario inserire un'ulteriore riga per una determinata voce di spesa, selezionare la seconda riga di ciascuna voce di spesa, cliccare il tasto destro del mouse e selezionare "Inserisci". Ad es., se voglio inserire un'ulteriore riga per la spesa "a)  Oneri notarili..", clicco sulla riga 17, clicco tasto dx, seleziono "Inserisci".</a:t>
          </a:r>
          <a:endParaRPr lang="it-IT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20107</xdr:colOff>
      <xdr:row>5</xdr:row>
      <xdr:rowOff>63501</xdr:rowOff>
    </xdr:from>
    <xdr:to>
      <xdr:col>9</xdr:col>
      <xdr:colOff>1924050</xdr:colOff>
      <xdr:row>12</xdr:row>
      <xdr:rowOff>165652</xdr:rowOff>
    </xdr:to>
    <xdr:sp macro="" textlink="">
      <xdr:nvSpPr>
        <xdr:cNvPr id="2" name="Rettangol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5526807" y="1463676"/>
          <a:ext cx="3761318" cy="1473751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1100" b="1">
              <a:solidFill>
                <a:sysClr val="windowText" lastClr="000000"/>
              </a:solidFill>
            </a:rPr>
            <a:t>Nota:</a:t>
          </a:r>
        </a:p>
        <a:p>
          <a:pPr algn="l"/>
          <a:r>
            <a:rPr lang="it-IT" sz="1100">
              <a:solidFill>
                <a:sysClr val="windowText" lastClr="000000"/>
              </a:solidFill>
            </a:rPr>
            <a:t>Nel</a:t>
          </a:r>
          <a:r>
            <a:rPr lang="it-IT" sz="1100" baseline="0">
              <a:solidFill>
                <a:sysClr val="windowText" lastClr="000000"/>
              </a:solidFill>
            </a:rPr>
            <a:t> caso sia necessario inserire un'ulteriore riga per una determinata voce di spesa, selezionare la seconda riga di ciascuna voce di spesa, cliccare il tasto destro del mouse e selezionare "Inserisci". Ad es., se voglio inserire un'ulteriore riga per la spesa "a)  Oneri notarili..", clicco sulla riga 17, clicco tasto dx, seleziono "Inserisci".</a:t>
          </a:r>
          <a:endParaRPr lang="it-IT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20107</xdr:colOff>
      <xdr:row>5</xdr:row>
      <xdr:rowOff>63501</xdr:rowOff>
    </xdr:from>
    <xdr:to>
      <xdr:col>9</xdr:col>
      <xdr:colOff>1924050</xdr:colOff>
      <xdr:row>12</xdr:row>
      <xdr:rowOff>165652</xdr:rowOff>
    </xdr:to>
    <xdr:sp macro="" textlink="">
      <xdr:nvSpPr>
        <xdr:cNvPr id="2" name="Rettangolo 1">
          <a:extLst>
            <a:ext uri="{FF2B5EF4-FFF2-40B4-BE49-F238E27FC236}">
              <a16:creationId xmlns:a16="http://schemas.microsoft.com/office/drawing/2014/main" id="{1D98B161-2D59-4D3D-B4BE-9BA3F7383809}"/>
            </a:ext>
          </a:extLst>
        </xdr:cNvPr>
        <xdr:cNvSpPr/>
      </xdr:nvSpPr>
      <xdr:spPr>
        <a:xfrm>
          <a:off x="15976387" y="1427481"/>
          <a:ext cx="3816563" cy="1412791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1100" b="1">
              <a:solidFill>
                <a:sysClr val="windowText" lastClr="000000"/>
              </a:solidFill>
            </a:rPr>
            <a:t>Nota:</a:t>
          </a:r>
        </a:p>
        <a:p>
          <a:pPr algn="l"/>
          <a:r>
            <a:rPr lang="it-IT" sz="1100">
              <a:solidFill>
                <a:sysClr val="windowText" lastClr="000000"/>
              </a:solidFill>
            </a:rPr>
            <a:t>Nel</a:t>
          </a:r>
          <a:r>
            <a:rPr lang="it-IT" sz="1100" baseline="0">
              <a:solidFill>
                <a:sysClr val="windowText" lastClr="000000"/>
              </a:solidFill>
            </a:rPr>
            <a:t> caso sia necessario inserire un'ulteriore riga per una determinata voce di spesa, selezionare la seconda riga di ciascuna voce di spesa, cliccare il tasto destro del mouse e selezionare "Inserisci". Ad es., se voglio inserire un'ulteriore riga per la spesa "a)  Oneri notarili..", clicco sulla riga 17, clicco tasto dx, seleziono "Inserisci".</a:t>
          </a:r>
          <a:endParaRPr lang="it-IT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20107</xdr:colOff>
      <xdr:row>5</xdr:row>
      <xdr:rowOff>63501</xdr:rowOff>
    </xdr:from>
    <xdr:to>
      <xdr:col>9</xdr:col>
      <xdr:colOff>1924050</xdr:colOff>
      <xdr:row>12</xdr:row>
      <xdr:rowOff>165652</xdr:rowOff>
    </xdr:to>
    <xdr:sp macro="" textlink="">
      <xdr:nvSpPr>
        <xdr:cNvPr id="2" name="Rettangolo 1">
          <a:extLst>
            <a:ext uri="{FF2B5EF4-FFF2-40B4-BE49-F238E27FC236}">
              <a16:creationId xmlns:a16="http://schemas.microsoft.com/office/drawing/2014/main" id="{A2CADAFE-FDD6-41EA-8B40-0E457F843695}"/>
            </a:ext>
          </a:extLst>
        </xdr:cNvPr>
        <xdr:cNvSpPr/>
      </xdr:nvSpPr>
      <xdr:spPr>
        <a:xfrm>
          <a:off x="15976387" y="1427481"/>
          <a:ext cx="3816563" cy="1412791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1100" b="1">
              <a:solidFill>
                <a:sysClr val="windowText" lastClr="000000"/>
              </a:solidFill>
            </a:rPr>
            <a:t>Nota:</a:t>
          </a:r>
        </a:p>
        <a:p>
          <a:pPr algn="l"/>
          <a:r>
            <a:rPr lang="it-IT" sz="1100">
              <a:solidFill>
                <a:sysClr val="windowText" lastClr="000000"/>
              </a:solidFill>
            </a:rPr>
            <a:t>Nel</a:t>
          </a:r>
          <a:r>
            <a:rPr lang="it-IT" sz="1100" baseline="0">
              <a:solidFill>
                <a:sysClr val="windowText" lastClr="000000"/>
              </a:solidFill>
            </a:rPr>
            <a:t> caso sia necessario inserire un'ulteriore riga per una determinata voce di spesa, selezionare la seconda riga di ciascuna voce di spesa, cliccare il tasto destro del mouse e selezionare "Inserisci". Ad es., se voglio inserire un'ulteriore riga per la spesa "a) Consulenza...", clicco sulla riga 21, clicco tasto dx, seleziono "Inserisci".</a:t>
          </a:r>
          <a:endParaRPr lang="it-IT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0"/>
  <sheetViews>
    <sheetView topLeftCell="A8" zoomScale="80" zoomScaleNormal="80" workbookViewId="0">
      <selection activeCell="J78" sqref="J78"/>
    </sheetView>
  </sheetViews>
  <sheetFormatPr defaultColWidth="9.1796875" defaultRowHeight="14.5" x14ac:dyDescent="0.35"/>
  <cols>
    <col min="1" max="1" width="12" style="5" bestFit="1" customWidth="1"/>
    <col min="2" max="2" width="52.453125" style="5" customWidth="1"/>
    <col min="3" max="3" width="47.453125" style="5" customWidth="1"/>
    <col min="4" max="5" width="20.81640625" style="5" customWidth="1"/>
    <col min="6" max="7" width="25.54296875" style="5" customWidth="1"/>
    <col min="8" max="9" width="27.81640625" style="5" customWidth="1"/>
    <col min="10" max="10" width="30.81640625" style="20" customWidth="1"/>
    <col min="11" max="11" width="9.54296875" style="5" bestFit="1" customWidth="1"/>
    <col min="12" max="12" width="10.54296875" style="5" bestFit="1" customWidth="1"/>
    <col min="13" max="13" width="10.453125" style="5" bestFit="1" customWidth="1"/>
    <col min="14" max="16384" width="9.1796875" style="5"/>
  </cols>
  <sheetData>
    <row r="1" spans="2:10" ht="15" thickBot="1" x14ac:dyDescent="0.4"/>
    <row r="2" spans="2:10" x14ac:dyDescent="0.35">
      <c r="B2" s="118" t="s">
        <v>32</v>
      </c>
      <c r="C2" s="119"/>
      <c r="D2" s="119"/>
      <c r="E2" s="119"/>
      <c r="F2" s="119"/>
      <c r="G2" s="119"/>
      <c r="H2" s="119"/>
      <c r="I2" s="120"/>
      <c r="J2" s="121"/>
    </row>
    <row r="3" spans="2:10" x14ac:dyDescent="0.35">
      <c r="B3" s="122"/>
      <c r="C3" s="123"/>
      <c r="D3" s="123"/>
      <c r="E3" s="123"/>
      <c r="F3" s="123"/>
      <c r="G3" s="123"/>
      <c r="H3" s="123"/>
      <c r="I3" s="124"/>
      <c r="J3" s="125"/>
    </row>
    <row r="4" spans="2:10" ht="48.75" customHeight="1" thickBot="1" x14ac:dyDescent="0.4">
      <c r="B4" s="126"/>
      <c r="C4" s="127"/>
      <c r="D4" s="127"/>
      <c r="E4" s="127"/>
      <c r="F4" s="127"/>
      <c r="G4" s="127"/>
      <c r="H4" s="127"/>
      <c r="I4" s="128"/>
      <c r="J4" s="129"/>
    </row>
    <row r="5" spans="2:10" ht="15" thickBot="1" x14ac:dyDescent="0.4"/>
    <row r="6" spans="2:10" ht="15" thickBot="1" x14ac:dyDescent="0.4">
      <c r="B6" s="6" t="s">
        <v>31</v>
      </c>
      <c r="C6" s="7" t="s">
        <v>46</v>
      </c>
    </row>
    <row r="7" spans="2:10" ht="15" thickBot="1" x14ac:dyDescent="0.4">
      <c r="B7" s="6" t="s">
        <v>0</v>
      </c>
      <c r="C7" s="7" t="s">
        <v>59</v>
      </c>
    </row>
    <row r="8" spans="2:10" ht="15" thickBot="1" x14ac:dyDescent="0.4">
      <c r="B8" s="6" t="s">
        <v>1</v>
      </c>
      <c r="C8" s="7"/>
    </row>
    <row r="9" spans="2:10" ht="15" thickBot="1" x14ac:dyDescent="0.4">
      <c r="B9" s="8" t="s">
        <v>58</v>
      </c>
      <c r="C9" s="7"/>
      <c r="F9" s="1"/>
      <c r="G9" s="1"/>
    </row>
    <row r="10" spans="2:10" x14ac:dyDescent="0.35">
      <c r="B10" s="9"/>
      <c r="I10" s="10"/>
    </row>
    <row r="11" spans="2:10" x14ac:dyDescent="0.35">
      <c r="B11" s="10" t="s">
        <v>2</v>
      </c>
      <c r="I11" s="10"/>
    </row>
    <row r="12" spans="2:10" x14ac:dyDescent="0.35">
      <c r="B12" s="10" t="s">
        <v>3</v>
      </c>
      <c r="I12" s="10"/>
    </row>
    <row r="13" spans="2:10" x14ac:dyDescent="0.35">
      <c r="B13" s="10" t="s">
        <v>48</v>
      </c>
      <c r="I13" s="10"/>
    </row>
    <row r="14" spans="2:10" x14ac:dyDescent="0.35">
      <c r="B14" s="10" t="s">
        <v>36</v>
      </c>
      <c r="I14" s="10"/>
    </row>
    <row r="15" spans="2:10" x14ac:dyDescent="0.35">
      <c r="B15" s="10" t="s">
        <v>37</v>
      </c>
      <c r="I15" s="10"/>
    </row>
    <row r="16" spans="2:10" x14ac:dyDescent="0.35">
      <c r="B16" s="10" t="s">
        <v>38</v>
      </c>
      <c r="I16" s="10"/>
    </row>
    <row r="17" spans="1:10" x14ac:dyDescent="0.35">
      <c r="B17" s="10"/>
      <c r="I17" s="10"/>
    </row>
    <row r="18" spans="1:10" ht="15" thickBot="1" x14ac:dyDescent="0.4"/>
    <row r="19" spans="1:10" x14ac:dyDescent="0.35">
      <c r="B19" s="2" t="s">
        <v>4</v>
      </c>
      <c r="C19" s="3" t="s">
        <v>5</v>
      </c>
      <c r="D19" s="3" t="s">
        <v>34</v>
      </c>
      <c r="E19" s="3" t="s">
        <v>35</v>
      </c>
      <c r="F19" s="3" t="s">
        <v>6</v>
      </c>
      <c r="G19" s="3" t="s">
        <v>33</v>
      </c>
      <c r="H19" s="3" t="s">
        <v>7</v>
      </c>
      <c r="I19" s="3" t="s">
        <v>8</v>
      </c>
      <c r="J19" s="21" t="s">
        <v>9</v>
      </c>
    </row>
    <row r="20" spans="1:10" ht="14.5" customHeight="1" x14ac:dyDescent="0.35">
      <c r="A20" s="130" t="s">
        <v>47</v>
      </c>
      <c r="B20" s="134" t="s">
        <v>10</v>
      </c>
      <c r="C20" s="11"/>
      <c r="D20" s="11"/>
      <c r="E20" s="11"/>
      <c r="F20" s="11"/>
      <c r="G20" s="16"/>
      <c r="H20" s="17"/>
      <c r="I20" s="17"/>
      <c r="J20" s="22"/>
    </row>
    <row r="21" spans="1:10" ht="14.5" customHeight="1" x14ac:dyDescent="0.35">
      <c r="A21" s="131"/>
      <c r="B21" s="135"/>
      <c r="C21" s="11"/>
      <c r="D21" s="11"/>
      <c r="E21" s="11"/>
      <c r="F21" s="11"/>
      <c r="G21" s="16"/>
      <c r="H21" s="17"/>
      <c r="I21" s="17"/>
      <c r="J21" s="22"/>
    </row>
    <row r="22" spans="1:10" ht="14.5" customHeight="1" x14ac:dyDescent="0.35">
      <c r="A22" s="131"/>
      <c r="B22" s="135"/>
      <c r="C22" s="11"/>
      <c r="D22" s="11"/>
      <c r="E22" s="11"/>
      <c r="F22" s="11"/>
      <c r="G22" s="16"/>
      <c r="H22" s="17"/>
      <c r="I22" s="17"/>
      <c r="J22" s="22"/>
    </row>
    <row r="23" spans="1:10" x14ac:dyDescent="0.35">
      <c r="A23" s="131"/>
      <c r="B23" s="136"/>
      <c r="C23" s="11"/>
      <c r="D23" s="11"/>
      <c r="E23" s="11"/>
      <c r="F23" s="11"/>
      <c r="G23" s="16"/>
      <c r="H23" s="11"/>
      <c r="I23" s="17"/>
      <c r="J23" s="22"/>
    </row>
    <row r="24" spans="1:10" x14ac:dyDescent="0.35">
      <c r="A24" s="131"/>
      <c r="B24" s="137" t="s">
        <v>18</v>
      </c>
      <c r="C24" s="137"/>
      <c r="D24" s="137"/>
      <c r="E24" s="137"/>
      <c r="F24" s="137"/>
      <c r="G24" s="137"/>
      <c r="H24" s="137"/>
      <c r="I24" s="138"/>
      <c r="J24" s="23">
        <f>SUM(J20:J23)</f>
        <v>0</v>
      </c>
    </row>
    <row r="25" spans="1:10" x14ac:dyDescent="0.35">
      <c r="A25" s="131"/>
      <c r="B25" s="139" t="s">
        <v>11</v>
      </c>
      <c r="C25" s="11"/>
      <c r="D25" s="11"/>
      <c r="E25" s="11"/>
      <c r="F25" s="11"/>
      <c r="G25" s="16"/>
      <c r="H25" s="11"/>
      <c r="I25" s="17"/>
      <c r="J25" s="22"/>
    </row>
    <row r="26" spans="1:10" x14ac:dyDescent="0.35">
      <c r="A26" s="131"/>
      <c r="B26" s="139"/>
      <c r="C26" s="11"/>
      <c r="D26" s="11"/>
      <c r="E26" s="11"/>
      <c r="F26" s="11"/>
      <c r="G26" s="16"/>
      <c r="H26" s="11"/>
      <c r="I26" s="17"/>
      <c r="J26" s="22"/>
    </row>
    <row r="27" spans="1:10" x14ac:dyDescent="0.35">
      <c r="A27" s="131"/>
      <c r="B27" s="140" t="s">
        <v>19</v>
      </c>
      <c r="C27" s="141"/>
      <c r="D27" s="141"/>
      <c r="E27" s="141"/>
      <c r="F27" s="141"/>
      <c r="G27" s="141"/>
      <c r="H27" s="141"/>
      <c r="I27" s="142"/>
      <c r="J27" s="23">
        <f>SUM(J25:J26)</f>
        <v>0</v>
      </c>
    </row>
    <row r="28" spans="1:10" x14ac:dyDescent="0.35">
      <c r="A28" s="131"/>
      <c r="B28" s="97" t="s">
        <v>12</v>
      </c>
      <c r="C28" s="11"/>
      <c r="D28" s="11"/>
      <c r="E28" s="11"/>
      <c r="F28" s="11"/>
      <c r="G28" s="16"/>
      <c r="H28" s="11"/>
      <c r="I28" s="17"/>
      <c r="J28" s="22"/>
    </row>
    <row r="29" spans="1:10" x14ac:dyDescent="0.35">
      <c r="A29" s="131"/>
      <c r="B29" s="143"/>
      <c r="C29" s="12"/>
      <c r="D29" s="12"/>
      <c r="E29" s="12"/>
      <c r="F29" s="12"/>
      <c r="G29" s="16"/>
      <c r="H29" s="12"/>
      <c r="I29" s="17"/>
      <c r="J29" s="22"/>
    </row>
    <row r="30" spans="1:10" x14ac:dyDescent="0.35">
      <c r="A30" s="131"/>
      <c r="B30" s="117" t="s">
        <v>20</v>
      </c>
      <c r="C30" s="117"/>
      <c r="D30" s="117"/>
      <c r="E30" s="117"/>
      <c r="F30" s="117"/>
      <c r="G30" s="117"/>
      <c r="H30" s="117"/>
      <c r="I30" s="117"/>
      <c r="J30" s="23">
        <f>SUM(J28:J29)</f>
        <v>0</v>
      </c>
    </row>
    <row r="31" spans="1:10" x14ac:dyDescent="0.35">
      <c r="A31" s="131"/>
      <c r="B31" s="139" t="s">
        <v>13</v>
      </c>
      <c r="C31" s="11"/>
      <c r="D31" s="11"/>
      <c r="E31" s="11"/>
      <c r="F31" s="11"/>
      <c r="G31" s="16"/>
      <c r="H31" s="11"/>
      <c r="I31" s="17"/>
      <c r="J31" s="22"/>
    </row>
    <row r="32" spans="1:10" x14ac:dyDescent="0.35">
      <c r="A32" s="131"/>
      <c r="B32" s="139"/>
      <c r="C32" s="11"/>
      <c r="D32" s="11"/>
      <c r="E32" s="11"/>
      <c r="F32" s="11"/>
      <c r="G32" s="16"/>
      <c r="H32" s="11"/>
      <c r="I32" s="17"/>
      <c r="J32" s="22"/>
    </row>
    <row r="33" spans="1:13" x14ac:dyDescent="0.35">
      <c r="A33" s="131"/>
      <c r="B33" s="140" t="s">
        <v>21</v>
      </c>
      <c r="C33" s="141"/>
      <c r="D33" s="141"/>
      <c r="E33" s="141"/>
      <c r="F33" s="141"/>
      <c r="G33" s="141"/>
      <c r="H33" s="141"/>
      <c r="I33" s="142"/>
      <c r="J33" s="23">
        <f>SUM(J31:J32)</f>
        <v>0</v>
      </c>
    </row>
    <row r="34" spans="1:13" x14ac:dyDescent="0.35">
      <c r="A34" s="131"/>
      <c r="B34" s="144" t="s">
        <v>14</v>
      </c>
      <c r="C34" s="11"/>
      <c r="D34" s="11"/>
      <c r="E34" s="11"/>
      <c r="F34" s="11"/>
      <c r="G34" s="16"/>
      <c r="H34" s="11"/>
      <c r="I34" s="17"/>
      <c r="J34" s="22"/>
    </row>
    <row r="35" spans="1:13" x14ac:dyDescent="0.35">
      <c r="A35" s="131"/>
      <c r="B35" s="144"/>
      <c r="C35" s="11"/>
      <c r="D35" s="11"/>
      <c r="E35" s="11"/>
      <c r="F35" s="11"/>
      <c r="G35" s="16"/>
      <c r="H35" s="11"/>
      <c r="I35" s="17"/>
      <c r="J35" s="22"/>
    </row>
    <row r="36" spans="1:13" x14ac:dyDescent="0.35">
      <c r="A36" s="131"/>
      <c r="B36" s="117" t="s">
        <v>22</v>
      </c>
      <c r="C36" s="117"/>
      <c r="D36" s="117"/>
      <c r="E36" s="117"/>
      <c r="F36" s="117"/>
      <c r="G36" s="117"/>
      <c r="H36" s="117"/>
      <c r="I36" s="117"/>
      <c r="J36" s="23">
        <f>SUM(J34:J35)</f>
        <v>0</v>
      </c>
    </row>
    <row r="37" spans="1:13" ht="14.5" customHeight="1" x14ac:dyDescent="0.35">
      <c r="A37" s="131"/>
      <c r="B37" s="144" t="s">
        <v>15</v>
      </c>
      <c r="C37" s="11"/>
      <c r="D37" s="11"/>
      <c r="E37" s="11"/>
      <c r="F37" s="11"/>
      <c r="G37" s="16"/>
      <c r="H37" s="11"/>
      <c r="I37" s="17"/>
      <c r="J37" s="22"/>
    </row>
    <row r="38" spans="1:13" x14ac:dyDescent="0.35">
      <c r="A38" s="131"/>
      <c r="B38" s="144"/>
      <c r="C38" s="11"/>
      <c r="D38" s="11"/>
      <c r="E38" s="11"/>
      <c r="F38" s="11"/>
      <c r="G38" s="16"/>
      <c r="H38" s="11"/>
      <c r="I38" s="17"/>
      <c r="J38" s="22"/>
    </row>
    <row r="39" spans="1:13" x14ac:dyDescent="0.35">
      <c r="A39" s="131"/>
      <c r="B39" s="117" t="s">
        <v>23</v>
      </c>
      <c r="C39" s="117"/>
      <c r="D39" s="117"/>
      <c r="E39" s="117"/>
      <c r="F39" s="117"/>
      <c r="G39" s="117"/>
      <c r="H39" s="117"/>
      <c r="I39" s="117"/>
      <c r="J39" s="23">
        <f>SUM(J37:J38)</f>
        <v>0</v>
      </c>
    </row>
    <row r="40" spans="1:13" ht="14.5" customHeight="1" x14ac:dyDescent="0.35">
      <c r="A40" s="131"/>
      <c r="B40" s="97" t="s">
        <v>16</v>
      </c>
      <c r="C40" s="11"/>
      <c r="D40" s="11"/>
      <c r="E40" s="11"/>
      <c r="F40" s="11"/>
      <c r="G40" s="16"/>
      <c r="H40" s="11"/>
      <c r="I40" s="17"/>
      <c r="J40" s="22"/>
    </row>
    <row r="41" spans="1:13" x14ac:dyDescent="0.35">
      <c r="A41" s="131"/>
      <c r="B41" s="143"/>
      <c r="C41" s="12"/>
      <c r="D41" s="12"/>
      <c r="E41" s="12"/>
      <c r="F41" s="12"/>
      <c r="G41" s="16"/>
      <c r="H41" s="12"/>
      <c r="I41" s="17"/>
      <c r="J41" s="22"/>
    </row>
    <row r="42" spans="1:13" x14ac:dyDescent="0.35">
      <c r="A42" s="131"/>
      <c r="B42" s="117" t="s">
        <v>24</v>
      </c>
      <c r="C42" s="117"/>
      <c r="D42" s="117"/>
      <c r="E42" s="117"/>
      <c r="F42" s="117"/>
      <c r="G42" s="117"/>
      <c r="H42" s="117"/>
      <c r="I42" s="117"/>
      <c r="J42" s="23">
        <f>SUM(J40:J41)</f>
        <v>0</v>
      </c>
    </row>
    <row r="43" spans="1:13" x14ac:dyDescent="0.35">
      <c r="A43" s="131"/>
      <c r="B43" s="97" t="s">
        <v>17</v>
      </c>
      <c r="C43" s="11"/>
      <c r="D43" s="11"/>
      <c r="E43" s="11"/>
      <c r="F43" s="11"/>
      <c r="G43" s="16"/>
      <c r="H43" s="11"/>
      <c r="I43" s="17"/>
      <c r="J43" s="22">
        <v>8000</v>
      </c>
    </row>
    <row r="44" spans="1:13" x14ac:dyDescent="0.35">
      <c r="A44" s="131"/>
      <c r="B44" s="98"/>
      <c r="C44" s="12"/>
      <c r="D44" s="12"/>
      <c r="E44" s="12"/>
      <c r="F44" s="12"/>
      <c r="G44" s="16"/>
      <c r="H44" s="12"/>
      <c r="I44" s="17"/>
      <c r="J44" s="22"/>
    </row>
    <row r="45" spans="1:13" ht="15" thickBot="1" x14ac:dyDescent="0.4">
      <c r="A45" s="131"/>
      <c r="B45" s="99" t="s">
        <v>25</v>
      </c>
      <c r="C45" s="99"/>
      <c r="D45" s="99"/>
      <c r="E45" s="99"/>
      <c r="F45" s="99"/>
      <c r="G45" s="99"/>
      <c r="H45" s="99"/>
      <c r="I45" s="99"/>
      <c r="J45" s="24">
        <f>SUM(J43:J44)</f>
        <v>8000</v>
      </c>
    </row>
    <row r="46" spans="1:13" ht="30" customHeight="1" x14ac:dyDescent="0.35">
      <c r="A46" s="132"/>
      <c r="B46" s="100" t="s">
        <v>50</v>
      </c>
      <c r="C46" s="101"/>
      <c r="D46" s="101"/>
      <c r="E46" s="101"/>
      <c r="F46" s="101"/>
      <c r="G46" s="101"/>
      <c r="H46" s="101"/>
      <c r="I46" s="101"/>
      <c r="J46" s="44">
        <f>IF(J24+J27+J30+J33+J36+J39+J42+J45+J51+J54+J57+J60+J63+J70+J73&gt;=7000,J24+J27+J30+J33+J36+J39+J42+J45,"L'importo non raggiunge l'investimento minimo richiesto")</f>
        <v>8000</v>
      </c>
    </row>
    <row r="47" spans="1:13" ht="15" customHeight="1" x14ac:dyDescent="0.35">
      <c r="A47" s="132"/>
      <c r="B47" s="102" t="s">
        <v>29</v>
      </c>
      <c r="C47" s="103"/>
      <c r="D47" s="103"/>
      <c r="E47" s="103"/>
      <c r="F47" s="103"/>
      <c r="G47" s="103"/>
      <c r="H47" s="103"/>
      <c r="I47" s="103"/>
      <c r="J47" s="4">
        <v>0.5</v>
      </c>
      <c r="K47" s="13"/>
      <c r="L47" s="13"/>
      <c r="M47" s="13"/>
    </row>
    <row r="48" spans="1:13" ht="46.5" customHeight="1" thickBot="1" x14ac:dyDescent="0.4">
      <c r="A48" s="133"/>
      <c r="B48" s="104" t="s">
        <v>30</v>
      </c>
      <c r="C48" s="105"/>
      <c r="D48" s="105"/>
      <c r="E48" s="105"/>
      <c r="F48" s="105"/>
      <c r="G48" s="105"/>
      <c r="H48" s="105"/>
      <c r="I48" s="105"/>
      <c r="J48" s="25">
        <f>IF(J46="L'importo non raggiunge l'investimento minimo richiesto",0,IF(J46&lt;30000,J46/2,15000))</f>
        <v>4000</v>
      </c>
      <c r="K48" s="13"/>
      <c r="L48" s="13"/>
      <c r="M48" s="13"/>
    </row>
    <row r="49" spans="1:10" ht="14.5" customHeight="1" x14ac:dyDescent="0.35">
      <c r="A49" s="106" t="s">
        <v>49</v>
      </c>
      <c r="B49" s="110" t="s">
        <v>39</v>
      </c>
      <c r="C49" s="14"/>
      <c r="D49" s="14"/>
      <c r="E49" s="14"/>
      <c r="F49" s="14"/>
      <c r="G49" s="18"/>
      <c r="H49" s="14"/>
      <c r="I49" s="19"/>
      <c r="J49" s="26"/>
    </row>
    <row r="50" spans="1:10" x14ac:dyDescent="0.35">
      <c r="A50" s="107"/>
      <c r="B50" s="111"/>
      <c r="C50" s="15"/>
      <c r="D50" s="15"/>
      <c r="E50" s="15"/>
      <c r="F50" s="15"/>
      <c r="G50" s="18"/>
      <c r="H50" s="15"/>
      <c r="I50" s="19"/>
      <c r="J50" s="27"/>
    </row>
    <row r="51" spans="1:10" x14ac:dyDescent="0.35">
      <c r="A51" s="107"/>
      <c r="B51" s="112" t="s">
        <v>27</v>
      </c>
      <c r="C51" s="113"/>
      <c r="D51" s="113"/>
      <c r="E51" s="113"/>
      <c r="F51" s="113"/>
      <c r="G51" s="113"/>
      <c r="H51" s="113"/>
      <c r="I51" s="113"/>
      <c r="J51" s="28">
        <f>SUM(J49:J50)</f>
        <v>0</v>
      </c>
    </row>
    <row r="52" spans="1:10" ht="14.5" customHeight="1" x14ac:dyDescent="0.35">
      <c r="A52" s="107"/>
      <c r="B52" s="114" t="s">
        <v>40</v>
      </c>
      <c r="C52" s="15"/>
      <c r="D52" s="15"/>
      <c r="E52" s="15"/>
      <c r="F52" s="15"/>
      <c r="G52" s="18"/>
      <c r="H52" s="15"/>
      <c r="I52" s="19"/>
      <c r="J52" s="27"/>
    </row>
    <row r="53" spans="1:10" x14ac:dyDescent="0.35">
      <c r="A53" s="107"/>
      <c r="B53" s="111"/>
      <c r="C53" s="15"/>
      <c r="D53" s="15"/>
      <c r="E53" s="15"/>
      <c r="F53" s="15"/>
      <c r="G53" s="18"/>
      <c r="H53" s="15"/>
      <c r="I53" s="19"/>
      <c r="J53" s="27"/>
    </row>
    <row r="54" spans="1:10" x14ac:dyDescent="0.35">
      <c r="A54" s="107"/>
      <c r="B54" s="77" t="s">
        <v>28</v>
      </c>
      <c r="C54" s="77"/>
      <c r="D54" s="77"/>
      <c r="E54" s="77"/>
      <c r="F54" s="77"/>
      <c r="G54" s="77"/>
      <c r="H54" s="77"/>
      <c r="I54" s="112"/>
      <c r="J54" s="28">
        <f>SUM(J52:J53)</f>
        <v>0</v>
      </c>
    </row>
    <row r="55" spans="1:10" ht="14.5" customHeight="1" x14ac:dyDescent="0.35">
      <c r="A55" s="107"/>
      <c r="B55" s="114" t="s">
        <v>41</v>
      </c>
      <c r="C55" s="15"/>
      <c r="D55" s="15"/>
      <c r="E55" s="15"/>
      <c r="F55" s="15"/>
      <c r="G55" s="18"/>
      <c r="H55" s="15"/>
      <c r="I55" s="19"/>
      <c r="J55" s="27"/>
    </row>
    <row r="56" spans="1:10" x14ac:dyDescent="0.35">
      <c r="A56" s="107"/>
      <c r="B56" s="111"/>
      <c r="C56" s="15"/>
      <c r="D56" s="15"/>
      <c r="E56" s="15"/>
      <c r="F56" s="15"/>
      <c r="G56" s="18"/>
      <c r="H56" s="15"/>
      <c r="I56" s="19"/>
      <c r="J56" s="27"/>
    </row>
    <row r="57" spans="1:10" x14ac:dyDescent="0.35">
      <c r="A57" s="107"/>
      <c r="B57" s="77" t="s">
        <v>26</v>
      </c>
      <c r="C57" s="77"/>
      <c r="D57" s="77"/>
      <c r="E57" s="77"/>
      <c r="F57" s="77"/>
      <c r="G57" s="77"/>
      <c r="H57" s="77"/>
      <c r="I57" s="112"/>
      <c r="J57" s="28">
        <f>SUM(J55:J56)</f>
        <v>0</v>
      </c>
    </row>
    <row r="58" spans="1:10" ht="14.5" customHeight="1" x14ac:dyDescent="0.35">
      <c r="A58" s="107"/>
      <c r="B58" s="114" t="s">
        <v>42</v>
      </c>
      <c r="C58" s="15"/>
      <c r="D58" s="15"/>
      <c r="E58" s="15"/>
      <c r="F58" s="15"/>
      <c r="G58" s="18"/>
      <c r="H58" s="15"/>
      <c r="I58" s="19"/>
      <c r="J58" s="27"/>
    </row>
    <row r="59" spans="1:10" x14ac:dyDescent="0.35">
      <c r="A59" s="107"/>
      <c r="B59" s="111"/>
      <c r="C59" s="15"/>
      <c r="D59" s="15"/>
      <c r="E59" s="15"/>
      <c r="F59" s="15"/>
      <c r="G59" s="18"/>
      <c r="H59" s="15"/>
      <c r="I59" s="19"/>
      <c r="J59" s="27"/>
    </row>
    <row r="60" spans="1:10" x14ac:dyDescent="0.35">
      <c r="A60" s="107"/>
      <c r="B60" s="77" t="s">
        <v>44</v>
      </c>
      <c r="C60" s="77"/>
      <c r="D60" s="77"/>
      <c r="E60" s="77"/>
      <c r="F60" s="77"/>
      <c r="G60" s="77"/>
      <c r="H60" s="77"/>
      <c r="I60" s="112"/>
      <c r="J60" s="28">
        <f>SUM(J58:J59)</f>
        <v>0</v>
      </c>
    </row>
    <row r="61" spans="1:10" ht="15" customHeight="1" x14ac:dyDescent="0.35">
      <c r="A61" s="107"/>
      <c r="B61" s="114" t="s">
        <v>43</v>
      </c>
      <c r="C61" s="15"/>
      <c r="D61" s="15"/>
      <c r="E61" s="15"/>
      <c r="F61" s="15"/>
      <c r="G61" s="18"/>
      <c r="H61" s="15"/>
      <c r="I61" s="19"/>
      <c r="J61" s="27">
        <v>0</v>
      </c>
    </row>
    <row r="62" spans="1:10" x14ac:dyDescent="0.35">
      <c r="A62" s="107"/>
      <c r="B62" s="111"/>
      <c r="C62" s="15"/>
      <c r="D62" s="15"/>
      <c r="E62" s="15"/>
      <c r="F62" s="15"/>
      <c r="G62" s="18"/>
      <c r="H62" s="15"/>
      <c r="I62" s="19"/>
      <c r="J62" s="27">
        <v>800</v>
      </c>
    </row>
    <row r="63" spans="1:10" ht="15.75" customHeight="1" thickBot="1" x14ac:dyDescent="0.4">
      <c r="A63" s="107"/>
      <c r="B63" s="115" t="s">
        <v>45</v>
      </c>
      <c r="C63" s="115"/>
      <c r="D63" s="115"/>
      <c r="E63" s="115"/>
      <c r="F63" s="115"/>
      <c r="G63" s="115"/>
      <c r="H63" s="115"/>
      <c r="I63" s="116"/>
      <c r="J63" s="29">
        <f>SUM(J61:J62)</f>
        <v>800</v>
      </c>
    </row>
    <row r="64" spans="1:10" ht="42.75" customHeight="1" x14ac:dyDescent="0.35">
      <c r="A64" s="108"/>
      <c r="B64" s="68" t="s">
        <v>61</v>
      </c>
      <c r="C64" s="69"/>
      <c r="D64" s="69"/>
      <c r="E64" s="69"/>
      <c r="F64" s="69"/>
      <c r="G64" s="69"/>
      <c r="H64" s="69"/>
      <c r="I64" s="69"/>
      <c r="J64" s="40">
        <f>IF(J24+J27+J30+J33+J36+J39+J42+J45+J51+J54+J57+J60+J63+J70+J73&gt;=7000,J51+J54+J57+J60+J63,"L'importo non raggiunge l'investimento minimo richiesto")</f>
        <v>800</v>
      </c>
    </row>
    <row r="65" spans="1:10" ht="42.75" customHeight="1" x14ac:dyDescent="0.35">
      <c r="A65" s="108"/>
      <c r="B65" s="76" t="s">
        <v>62</v>
      </c>
      <c r="C65" s="77"/>
      <c r="D65" s="77"/>
      <c r="E65" s="77"/>
      <c r="F65" s="77"/>
      <c r="G65" s="77"/>
      <c r="H65" s="77"/>
      <c r="I65" s="78"/>
      <c r="J65" s="41">
        <f>IF(J64="L'importo non raggiunge l'investimento minimo richiesto","L'importo non raggiunge l'investimento minimo richiesto",J46+J64)</f>
        <v>8800</v>
      </c>
    </row>
    <row r="66" spans="1:10" x14ac:dyDescent="0.35">
      <c r="A66" s="108"/>
      <c r="B66" s="70" t="s">
        <v>29</v>
      </c>
      <c r="C66" s="71"/>
      <c r="D66" s="71"/>
      <c r="E66" s="71"/>
      <c r="F66" s="71"/>
      <c r="G66" s="71"/>
      <c r="H66" s="71"/>
      <c r="I66" s="72"/>
      <c r="J66" s="42">
        <v>0.5</v>
      </c>
    </row>
    <row r="67" spans="1:10" ht="36" customHeight="1" thickBot="1" x14ac:dyDescent="0.4">
      <c r="A67" s="109"/>
      <c r="B67" s="73" t="s">
        <v>63</v>
      </c>
      <c r="C67" s="74"/>
      <c r="D67" s="74"/>
      <c r="E67" s="74"/>
      <c r="F67" s="74"/>
      <c r="G67" s="74"/>
      <c r="H67" s="74"/>
      <c r="I67" s="75"/>
      <c r="J67" s="43">
        <f>IF(J65="L'importo non raggiunge l'investimento minimo richiesto",0,IF(J65&lt;=40000,J65/2,20000))</f>
        <v>4400</v>
      </c>
    </row>
    <row r="68" spans="1:10" ht="15" customHeight="1" x14ac:dyDescent="0.35">
      <c r="A68" s="79" t="s">
        <v>53</v>
      </c>
      <c r="B68" s="82" t="s">
        <v>51</v>
      </c>
      <c r="C68" s="30"/>
      <c r="D68" s="30"/>
      <c r="E68" s="30"/>
      <c r="F68" s="30"/>
      <c r="G68" s="31"/>
      <c r="H68" s="30"/>
      <c r="I68" s="32"/>
      <c r="J68" s="33"/>
    </row>
    <row r="69" spans="1:10" x14ac:dyDescent="0.35">
      <c r="A69" s="80"/>
      <c r="B69" s="83"/>
      <c r="C69" s="34"/>
      <c r="D69" s="34"/>
      <c r="E69" s="34"/>
      <c r="F69" s="34"/>
      <c r="G69" s="35"/>
      <c r="H69" s="34"/>
      <c r="I69" s="36"/>
      <c r="J69" s="37"/>
    </row>
    <row r="70" spans="1:10" x14ac:dyDescent="0.35">
      <c r="A70" s="80"/>
      <c r="B70" s="84" t="s">
        <v>54</v>
      </c>
      <c r="C70" s="85"/>
      <c r="D70" s="85"/>
      <c r="E70" s="85"/>
      <c r="F70" s="85"/>
      <c r="G70" s="85"/>
      <c r="H70" s="85"/>
      <c r="I70" s="86"/>
      <c r="J70" s="38">
        <f>SUM(J68:J69)</f>
        <v>0</v>
      </c>
    </row>
    <row r="71" spans="1:10" x14ac:dyDescent="0.35">
      <c r="A71" s="80"/>
      <c r="B71" s="87" t="s">
        <v>52</v>
      </c>
      <c r="C71" s="34"/>
      <c r="D71" s="34"/>
      <c r="E71" s="34"/>
      <c r="F71" s="34"/>
      <c r="G71" s="35"/>
      <c r="H71" s="34"/>
      <c r="I71" s="36"/>
      <c r="J71" s="37"/>
    </row>
    <row r="72" spans="1:10" x14ac:dyDescent="0.35">
      <c r="A72" s="80"/>
      <c r="B72" s="83"/>
      <c r="C72" s="34"/>
      <c r="D72" s="34"/>
      <c r="E72" s="34"/>
      <c r="F72" s="34"/>
      <c r="G72" s="35"/>
      <c r="H72" s="34"/>
      <c r="I72" s="36"/>
      <c r="J72" s="37">
        <v>0</v>
      </c>
    </row>
    <row r="73" spans="1:10" ht="15" thickBot="1" x14ac:dyDescent="0.4">
      <c r="A73" s="80"/>
      <c r="B73" s="88" t="s">
        <v>55</v>
      </c>
      <c r="C73" s="89"/>
      <c r="D73" s="89"/>
      <c r="E73" s="89"/>
      <c r="F73" s="89"/>
      <c r="G73" s="89"/>
      <c r="H73" s="89"/>
      <c r="I73" s="90"/>
      <c r="J73" s="39">
        <f>SUM(J71:J72)</f>
        <v>0</v>
      </c>
    </row>
    <row r="74" spans="1:10" x14ac:dyDescent="0.35">
      <c r="A74" s="80"/>
      <c r="B74" s="91" t="s">
        <v>56</v>
      </c>
      <c r="C74" s="92"/>
      <c r="D74" s="92"/>
      <c r="E74" s="92"/>
      <c r="F74" s="92"/>
      <c r="G74" s="92"/>
      <c r="H74" s="92"/>
      <c r="I74" s="92"/>
      <c r="J74" s="48">
        <f>IF(J24+J27+J30+J33+J36+J39+J42+J45+J51+J54+J57+J60+J63+J70+J73&gt;=7000,J70+J73,"L'importo non raggiunge l'investimento minimo richiesto")</f>
        <v>0</v>
      </c>
    </row>
    <row r="75" spans="1:10" ht="36.75" customHeight="1" x14ac:dyDescent="0.35">
      <c r="A75" s="80"/>
      <c r="B75" s="45"/>
      <c r="C75" s="46"/>
      <c r="D75" s="46"/>
      <c r="E75" s="46"/>
      <c r="F75" s="46"/>
      <c r="G75" s="46"/>
      <c r="H75" s="46"/>
      <c r="I75" s="46" t="s">
        <v>64</v>
      </c>
      <c r="J75" s="49">
        <f>IF(J74="L'importo non raggiunge l'investimento minimo richiesto","L'importo non raggiunge l'investimento minimo richiesto",J46+J74)</f>
        <v>8000</v>
      </c>
    </row>
    <row r="76" spans="1:10" x14ac:dyDescent="0.35">
      <c r="A76" s="80"/>
      <c r="B76" s="93" t="s">
        <v>29</v>
      </c>
      <c r="C76" s="94"/>
      <c r="D76" s="94"/>
      <c r="E76" s="94"/>
      <c r="F76" s="94"/>
      <c r="G76" s="94"/>
      <c r="H76" s="94"/>
      <c r="I76" s="94"/>
      <c r="J76" s="50">
        <v>0.5</v>
      </c>
    </row>
    <row r="77" spans="1:10" ht="35.25" customHeight="1" thickBot="1" x14ac:dyDescent="0.4">
      <c r="A77" s="81"/>
      <c r="B77" s="95" t="s">
        <v>57</v>
      </c>
      <c r="C77" s="96"/>
      <c r="D77" s="96"/>
      <c r="E77" s="96"/>
      <c r="F77" s="96"/>
      <c r="G77" s="96"/>
      <c r="H77" s="96"/>
      <c r="I77" s="96"/>
      <c r="J77" s="51">
        <f>IF(J75="L'importo non raggiunge l'investimento minimo richiesto",0,IF(J75&lt;=40000,J75/2,20000))</f>
        <v>4000</v>
      </c>
    </row>
    <row r="78" spans="1:10" ht="35.25" customHeight="1" x14ac:dyDescent="0.35">
      <c r="B78" s="65" t="s">
        <v>65</v>
      </c>
      <c r="C78" s="66"/>
      <c r="D78" s="66"/>
      <c r="E78" s="66"/>
      <c r="F78" s="66"/>
      <c r="G78" s="66"/>
      <c r="H78" s="66"/>
      <c r="I78" s="67"/>
      <c r="J78" s="53">
        <f>IF(J24+J27+J30+J33+J36+J39+J42+J45+J51+J54+J57+J60+J63+J70+J73&gt;=7000,J24+J27+J30+J33+J36+J39+J42+J45+J51+J54+J57+J60+J63+J70+J73,"L'importo non raggiunge l'investimento minimo richiesto")</f>
        <v>8800</v>
      </c>
    </row>
    <row r="79" spans="1:10" ht="14.25" customHeight="1" thickBot="1" x14ac:dyDescent="0.4">
      <c r="B79" s="62" t="s">
        <v>29</v>
      </c>
      <c r="C79" s="63"/>
      <c r="D79" s="63"/>
      <c r="E79" s="63"/>
      <c r="F79" s="63"/>
      <c r="G79" s="63"/>
      <c r="H79" s="63"/>
      <c r="I79" s="64"/>
      <c r="J79" s="52">
        <v>0.5</v>
      </c>
    </row>
    <row r="80" spans="1:10" ht="35.25" customHeight="1" thickBot="1" x14ac:dyDescent="0.4">
      <c r="B80" s="59" t="s">
        <v>60</v>
      </c>
      <c r="C80" s="60"/>
      <c r="D80" s="60"/>
      <c r="E80" s="60"/>
      <c r="F80" s="60"/>
      <c r="G80" s="60"/>
      <c r="H80" s="60"/>
      <c r="I80" s="61"/>
      <c r="J80" s="47">
        <f>IF(J78="L'importo non raggiunge l'investimento minimo richiesto",0,IF(J78&lt;=50000,J78/2,25000))</f>
        <v>4400</v>
      </c>
    </row>
  </sheetData>
  <sheetProtection formatRows="0"/>
  <protectedRanges>
    <protectedRange sqref="C61:J62" name="Intervallo11"/>
    <protectedRange sqref="C49:J50 C68:J69" name="Intervallo9"/>
    <protectedRange sqref="C40:J41" name="Intervallo7"/>
    <protectedRange sqref="C34:J35" name="Intervallo5"/>
    <protectedRange sqref="C28:J29" name="Intervallo3"/>
    <protectedRange sqref="C20:J23" name="Intervallo1"/>
    <protectedRange sqref="C25:J26" name="Intervallo2"/>
    <protectedRange sqref="C31:J32" name="Intervallo4"/>
    <protectedRange sqref="C37:J38" name="Intervallo6"/>
    <protectedRange sqref="C43:J44" name="Intervallo8"/>
    <protectedRange sqref="C52:J53 C55:J56 C58:J59 C71:J72" name="Intervallo10"/>
  </protectedRanges>
  <mergeCells count="47">
    <mergeCell ref="B42:I42"/>
    <mergeCell ref="B2:J4"/>
    <mergeCell ref="A20:A48"/>
    <mergeCell ref="B20:B23"/>
    <mergeCell ref="B24:I24"/>
    <mergeCell ref="B25:B26"/>
    <mergeCell ref="B27:I27"/>
    <mergeCell ref="B28:B29"/>
    <mergeCell ref="B30:I30"/>
    <mergeCell ref="B31:B32"/>
    <mergeCell ref="B33:I33"/>
    <mergeCell ref="B34:B35"/>
    <mergeCell ref="B36:I36"/>
    <mergeCell ref="B37:B38"/>
    <mergeCell ref="B39:I39"/>
    <mergeCell ref="B40:B41"/>
    <mergeCell ref="A49:A67"/>
    <mergeCell ref="B49:B50"/>
    <mergeCell ref="B51:I51"/>
    <mergeCell ref="B52:B53"/>
    <mergeCell ref="B54:I54"/>
    <mergeCell ref="B63:I63"/>
    <mergeCell ref="B55:B56"/>
    <mergeCell ref="B57:I57"/>
    <mergeCell ref="B58:B59"/>
    <mergeCell ref="B60:I60"/>
    <mergeCell ref="B61:B62"/>
    <mergeCell ref="B43:B44"/>
    <mergeCell ref="B45:I45"/>
    <mergeCell ref="B46:I46"/>
    <mergeCell ref="B47:I47"/>
    <mergeCell ref="B48:I48"/>
    <mergeCell ref="A68:A77"/>
    <mergeCell ref="B68:B69"/>
    <mergeCell ref="B70:I70"/>
    <mergeCell ref="B71:B72"/>
    <mergeCell ref="B73:I73"/>
    <mergeCell ref="B74:I74"/>
    <mergeCell ref="B76:I76"/>
    <mergeCell ref="B77:I77"/>
    <mergeCell ref="B80:I80"/>
    <mergeCell ref="B79:I79"/>
    <mergeCell ref="B78:I78"/>
    <mergeCell ref="B64:I64"/>
    <mergeCell ref="B66:I66"/>
    <mergeCell ref="B67:I67"/>
    <mergeCell ref="B65:I65"/>
  </mergeCells>
  <conditionalFormatting sqref="J1:J1048576">
    <cfRule type="containsText" dxfId="3" priority="1" operator="containsText" text="non">
      <formula>NOT(ISERROR(SEARCH("non",J1)))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80"/>
  <sheetViews>
    <sheetView topLeftCell="E68" zoomScale="115" zoomScaleNormal="115" workbookViewId="0">
      <selection activeCell="J78" sqref="J78"/>
    </sheetView>
  </sheetViews>
  <sheetFormatPr defaultColWidth="9.1796875" defaultRowHeight="14.5" x14ac:dyDescent="0.35"/>
  <cols>
    <col min="1" max="1" width="12" style="5" bestFit="1" customWidth="1"/>
    <col min="2" max="2" width="52.453125" style="5" customWidth="1"/>
    <col min="3" max="3" width="47.453125" style="5" customWidth="1"/>
    <col min="4" max="5" width="20.81640625" style="5" customWidth="1"/>
    <col min="6" max="7" width="25.54296875" style="5" customWidth="1"/>
    <col min="8" max="9" width="27.81640625" style="5" customWidth="1"/>
    <col min="10" max="10" width="30.81640625" style="20" customWidth="1"/>
    <col min="11" max="11" width="9.54296875" style="5" bestFit="1" customWidth="1"/>
    <col min="12" max="12" width="10.54296875" style="5" bestFit="1" customWidth="1"/>
    <col min="13" max="13" width="10.453125" style="5" bestFit="1" customWidth="1"/>
    <col min="14" max="16384" width="9.1796875" style="5"/>
  </cols>
  <sheetData>
    <row r="1" spans="2:10" ht="15" thickBot="1" x14ac:dyDescent="0.4"/>
    <row r="2" spans="2:10" x14ac:dyDescent="0.35">
      <c r="B2" s="118" t="s">
        <v>32</v>
      </c>
      <c r="C2" s="119"/>
      <c r="D2" s="119"/>
      <c r="E2" s="119"/>
      <c r="F2" s="119"/>
      <c r="G2" s="119"/>
      <c r="H2" s="119"/>
      <c r="I2" s="120"/>
      <c r="J2" s="121"/>
    </row>
    <row r="3" spans="2:10" x14ac:dyDescent="0.35">
      <c r="B3" s="122"/>
      <c r="C3" s="123"/>
      <c r="D3" s="123"/>
      <c r="E3" s="123"/>
      <c r="F3" s="123"/>
      <c r="G3" s="123"/>
      <c r="H3" s="123"/>
      <c r="I3" s="124"/>
      <c r="J3" s="125"/>
    </row>
    <row r="4" spans="2:10" ht="48.75" customHeight="1" thickBot="1" x14ac:dyDescent="0.4">
      <c r="B4" s="126"/>
      <c r="C4" s="127"/>
      <c r="D4" s="127"/>
      <c r="E4" s="127"/>
      <c r="F4" s="127"/>
      <c r="G4" s="127"/>
      <c r="H4" s="127"/>
      <c r="I4" s="128"/>
      <c r="J4" s="129"/>
    </row>
    <row r="5" spans="2:10" ht="15" thickBot="1" x14ac:dyDescent="0.4"/>
    <row r="6" spans="2:10" ht="15" thickBot="1" x14ac:dyDescent="0.4">
      <c r="B6" s="6" t="s">
        <v>31</v>
      </c>
      <c r="C6" s="7" t="s">
        <v>46</v>
      </c>
    </row>
    <row r="7" spans="2:10" ht="15" thickBot="1" x14ac:dyDescent="0.4">
      <c r="B7" s="6" t="s">
        <v>0</v>
      </c>
      <c r="C7" s="7" t="s">
        <v>59</v>
      </c>
    </row>
    <row r="8" spans="2:10" ht="15" thickBot="1" x14ac:dyDescent="0.4">
      <c r="B8" s="6" t="s">
        <v>1</v>
      </c>
      <c r="C8" s="7"/>
    </row>
    <row r="9" spans="2:10" ht="15" thickBot="1" x14ac:dyDescent="0.4">
      <c r="B9" s="8" t="s">
        <v>58</v>
      </c>
      <c r="C9" s="7"/>
      <c r="F9" s="1"/>
      <c r="G9" s="1"/>
    </row>
    <row r="10" spans="2:10" x14ac:dyDescent="0.35">
      <c r="B10" s="9"/>
      <c r="I10" s="10"/>
    </row>
    <row r="11" spans="2:10" x14ac:dyDescent="0.35">
      <c r="B11" s="10" t="s">
        <v>2</v>
      </c>
      <c r="I11" s="10"/>
    </row>
    <row r="12" spans="2:10" x14ac:dyDescent="0.35">
      <c r="B12" s="10" t="s">
        <v>3</v>
      </c>
      <c r="I12" s="10"/>
    </row>
    <row r="13" spans="2:10" x14ac:dyDescent="0.35">
      <c r="B13" s="10" t="s">
        <v>48</v>
      </c>
      <c r="I13" s="10"/>
    </row>
    <row r="14" spans="2:10" x14ac:dyDescent="0.35">
      <c r="B14" s="10" t="s">
        <v>36</v>
      </c>
      <c r="I14" s="10"/>
    </row>
    <row r="15" spans="2:10" x14ac:dyDescent="0.35">
      <c r="B15" s="10" t="s">
        <v>37</v>
      </c>
      <c r="I15" s="10"/>
    </row>
    <row r="16" spans="2:10" x14ac:dyDescent="0.35">
      <c r="B16" s="10" t="s">
        <v>38</v>
      </c>
      <c r="I16" s="10"/>
    </row>
    <row r="17" spans="1:10" x14ac:dyDescent="0.35">
      <c r="B17" s="10"/>
      <c r="I17" s="10"/>
    </row>
    <row r="18" spans="1:10" ht="15" thickBot="1" x14ac:dyDescent="0.4"/>
    <row r="19" spans="1:10" x14ac:dyDescent="0.35">
      <c r="B19" s="2" t="s">
        <v>4</v>
      </c>
      <c r="C19" s="3" t="s">
        <v>5</v>
      </c>
      <c r="D19" s="3" t="s">
        <v>34</v>
      </c>
      <c r="E19" s="3" t="s">
        <v>35</v>
      </c>
      <c r="F19" s="3" t="s">
        <v>6</v>
      </c>
      <c r="G19" s="3" t="s">
        <v>33</v>
      </c>
      <c r="H19" s="3" t="s">
        <v>7</v>
      </c>
      <c r="I19" s="3" t="s">
        <v>8</v>
      </c>
      <c r="J19" s="21" t="s">
        <v>9</v>
      </c>
    </row>
    <row r="20" spans="1:10" ht="14.5" customHeight="1" x14ac:dyDescent="0.35">
      <c r="A20" s="130" t="s">
        <v>47</v>
      </c>
      <c r="B20" s="134" t="s">
        <v>10</v>
      </c>
      <c r="C20" s="11"/>
      <c r="D20" s="11"/>
      <c r="E20" s="11"/>
      <c r="F20" s="11"/>
      <c r="G20" s="16"/>
      <c r="H20" s="17"/>
      <c r="I20" s="17"/>
      <c r="J20" s="22"/>
    </row>
    <row r="21" spans="1:10" ht="14.5" customHeight="1" x14ac:dyDescent="0.35">
      <c r="A21" s="131"/>
      <c r="B21" s="135"/>
      <c r="C21" s="11"/>
      <c r="D21" s="11"/>
      <c r="E21" s="11"/>
      <c r="F21" s="11"/>
      <c r="G21" s="16"/>
      <c r="H21" s="17"/>
      <c r="I21" s="17"/>
      <c r="J21" s="22"/>
    </row>
    <row r="22" spans="1:10" ht="14.5" customHeight="1" x14ac:dyDescent="0.35">
      <c r="A22" s="131"/>
      <c r="B22" s="135"/>
      <c r="C22" s="11"/>
      <c r="D22" s="11"/>
      <c r="E22" s="11"/>
      <c r="F22" s="11"/>
      <c r="G22" s="16"/>
      <c r="H22" s="17"/>
      <c r="I22" s="17"/>
      <c r="J22" s="22"/>
    </row>
    <row r="23" spans="1:10" x14ac:dyDescent="0.35">
      <c r="A23" s="131"/>
      <c r="B23" s="136"/>
      <c r="C23" s="11"/>
      <c r="D23" s="11"/>
      <c r="E23" s="11"/>
      <c r="F23" s="11"/>
      <c r="G23" s="16"/>
      <c r="H23" s="11"/>
      <c r="I23" s="17"/>
      <c r="J23" s="22"/>
    </row>
    <row r="24" spans="1:10" x14ac:dyDescent="0.35">
      <c r="A24" s="131"/>
      <c r="B24" s="137" t="s">
        <v>18</v>
      </c>
      <c r="C24" s="137"/>
      <c r="D24" s="137"/>
      <c r="E24" s="137"/>
      <c r="F24" s="137"/>
      <c r="G24" s="137"/>
      <c r="H24" s="137"/>
      <c r="I24" s="138"/>
      <c r="J24" s="23">
        <f>SUM(J20:J23)</f>
        <v>0</v>
      </c>
    </row>
    <row r="25" spans="1:10" x14ac:dyDescent="0.35">
      <c r="A25" s="131"/>
      <c r="B25" s="139" t="s">
        <v>11</v>
      </c>
      <c r="C25" s="11"/>
      <c r="D25" s="11"/>
      <c r="E25" s="11"/>
      <c r="F25" s="11"/>
      <c r="G25" s="16"/>
      <c r="H25" s="11"/>
      <c r="I25" s="17"/>
      <c r="J25" s="22"/>
    </row>
    <row r="26" spans="1:10" x14ac:dyDescent="0.35">
      <c r="A26" s="131"/>
      <c r="B26" s="139"/>
      <c r="C26" s="11"/>
      <c r="D26" s="11"/>
      <c r="E26" s="11"/>
      <c r="F26" s="11"/>
      <c r="G26" s="16"/>
      <c r="H26" s="11"/>
      <c r="I26" s="17"/>
      <c r="J26" s="22"/>
    </row>
    <row r="27" spans="1:10" x14ac:dyDescent="0.35">
      <c r="A27" s="131"/>
      <c r="B27" s="140" t="s">
        <v>19</v>
      </c>
      <c r="C27" s="141"/>
      <c r="D27" s="141"/>
      <c r="E27" s="141"/>
      <c r="F27" s="141"/>
      <c r="G27" s="141"/>
      <c r="H27" s="141"/>
      <c r="I27" s="142"/>
      <c r="J27" s="23">
        <f>SUM(J25:J26)</f>
        <v>0</v>
      </c>
    </row>
    <row r="28" spans="1:10" x14ac:dyDescent="0.35">
      <c r="A28" s="131"/>
      <c r="B28" s="97" t="s">
        <v>12</v>
      </c>
      <c r="C28" s="11"/>
      <c r="D28" s="11"/>
      <c r="E28" s="11"/>
      <c r="F28" s="11"/>
      <c r="G28" s="16"/>
      <c r="H28" s="11"/>
      <c r="I28" s="17"/>
      <c r="J28" s="22"/>
    </row>
    <row r="29" spans="1:10" x14ac:dyDescent="0.35">
      <c r="A29" s="131"/>
      <c r="B29" s="143"/>
      <c r="C29" s="12"/>
      <c r="D29" s="12"/>
      <c r="E29" s="12"/>
      <c r="F29" s="12"/>
      <c r="G29" s="16"/>
      <c r="H29" s="12"/>
      <c r="I29" s="17"/>
      <c r="J29" s="22"/>
    </row>
    <row r="30" spans="1:10" x14ac:dyDescent="0.35">
      <c r="A30" s="131"/>
      <c r="B30" s="117" t="s">
        <v>20</v>
      </c>
      <c r="C30" s="117"/>
      <c r="D30" s="117"/>
      <c r="E30" s="117"/>
      <c r="F30" s="117"/>
      <c r="G30" s="117"/>
      <c r="H30" s="117"/>
      <c r="I30" s="117"/>
      <c r="J30" s="23">
        <f>SUM(J28:J29)</f>
        <v>0</v>
      </c>
    </row>
    <row r="31" spans="1:10" x14ac:dyDescent="0.35">
      <c r="A31" s="131"/>
      <c r="B31" s="139" t="s">
        <v>13</v>
      </c>
      <c r="C31" s="11"/>
      <c r="D31" s="11"/>
      <c r="E31" s="11"/>
      <c r="F31" s="11"/>
      <c r="G31" s="16"/>
      <c r="H31" s="11"/>
      <c r="I31" s="17"/>
      <c r="J31" s="22"/>
    </row>
    <row r="32" spans="1:10" x14ac:dyDescent="0.35">
      <c r="A32" s="131"/>
      <c r="B32" s="139"/>
      <c r="C32" s="11"/>
      <c r="D32" s="11"/>
      <c r="E32" s="11"/>
      <c r="F32" s="11"/>
      <c r="G32" s="16"/>
      <c r="H32" s="11"/>
      <c r="I32" s="17"/>
      <c r="J32" s="22"/>
    </row>
    <row r="33" spans="1:13" x14ac:dyDescent="0.35">
      <c r="A33" s="131"/>
      <c r="B33" s="140" t="s">
        <v>21</v>
      </c>
      <c r="C33" s="141"/>
      <c r="D33" s="141"/>
      <c r="E33" s="141"/>
      <c r="F33" s="141"/>
      <c r="G33" s="141"/>
      <c r="H33" s="141"/>
      <c r="I33" s="142"/>
      <c r="J33" s="23">
        <f>SUM(J31:J32)</f>
        <v>0</v>
      </c>
    </row>
    <row r="34" spans="1:13" x14ac:dyDescent="0.35">
      <c r="A34" s="131"/>
      <c r="B34" s="144" t="s">
        <v>14</v>
      </c>
      <c r="C34" s="11"/>
      <c r="D34" s="11"/>
      <c r="E34" s="11"/>
      <c r="F34" s="11"/>
      <c r="G34" s="16"/>
      <c r="H34" s="11"/>
      <c r="I34" s="17"/>
      <c r="J34" s="22"/>
    </row>
    <row r="35" spans="1:13" x14ac:dyDescent="0.35">
      <c r="A35" s="131"/>
      <c r="B35" s="144"/>
      <c r="C35" s="11"/>
      <c r="D35" s="11"/>
      <c r="E35" s="11"/>
      <c r="F35" s="11"/>
      <c r="G35" s="16"/>
      <c r="H35" s="11"/>
      <c r="I35" s="17"/>
      <c r="J35" s="22"/>
    </row>
    <row r="36" spans="1:13" x14ac:dyDescent="0.35">
      <c r="A36" s="131"/>
      <c r="B36" s="117" t="s">
        <v>22</v>
      </c>
      <c r="C36" s="117"/>
      <c r="D36" s="117"/>
      <c r="E36" s="117"/>
      <c r="F36" s="117"/>
      <c r="G36" s="117"/>
      <c r="H36" s="117"/>
      <c r="I36" s="117"/>
      <c r="J36" s="23">
        <f>SUM(J34:J35)</f>
        <v>0</v>
      </c>
    </row>
    <row r="37" spans="1:13" ht="14.5" customHeight="1" x14ac:dyDescent="0.35">
      <c r="A37" s="131"/>
      <c r="B37" s="144" t="s">
        <v>15</v>
      </c>
      <c r="C37" s="11"/>
      <c r="D37" s="11"/>
      <c r="E37" s="11"/>
      <c r="F37" s="11"/>
      <c r="G37" s="16"/>
      <c r="H37" s="11"/>
      <c r="I37" s="17"/>
      <c r="J37" s="22">
        <v>8000</v>
      </c>
    </row>
    <row r="38" spans="1:13" x14ac:dyDescent="0.35">
      <c r="A38" s="131"/>
      <c r="B38" s="144"/>
      <c r="C38" s="11"/>
      <c r="D38" s="11"/>
      <c r="E38" s="11"/>
      <c r="F38" s="11"/>
      <c r="G38" s="16"/>
      <c r="H38" s="11"/>
      <c r="I38" s="17"/>
      <c r="J38" s="22"/>
    </row>
    <row r="39" spans="1:13" x14ac:dyDescent="0.35">
      <c r="A39" s="131"/>
      <c r="B39" s="117" t="s">
        <v>23</v>
      </c>
      <c r="C39" s="117"/>
      <c r="D39" s="117"/>
      <c r="E39" s="117"/>
      <c r="F39" s="117"/>
      <c r="G39" s="117"/>
      <c r="H39" s="117"/>
      <c r="I39" s="117"/>
      <c r="J39" s="23">
        <f>SUM(J37:J38)</f>
        <v>8000</v>
      </c>
    </row>
    <row r="40" spans="1:13" ht="14.5" customHeight="1" x14ac:dyDescent="0.35">
      <c r="A40" s="131"/>
      <c r="B40" s="97" t="s">
        <v>16</v>
      </c>
      <c r="C40" s="11"/>
      <c r="D40" s="11"/>
      <c r="E40" s="11"/>
      <c r="F40" s="11"/>
      <c r="G40" s="16"/>
      <c r="H40" s="11"/>
      <c r="I40" s="17"/>
      <c r="J40" s="22"/>
    </row>
    <row r="41" spans="1:13" x14ac:dyDescent="0.35">
      <c r="A41" s="131"/>
      <c r="B41" s="143"/>
      <c r="C41" s="12"/>
      <c r="D41" s="12"/>
      <c r="E41" s="12"/>
      <c r="F41" s="12"/>
      <c r="G41" s="16"/>
      <c r="H41" s="12"/>
      <c r="I41" s="17"/>
      <c r="J41" s="22"/>
    </row>
    <row r="42" spans="1:13" x14ac:dyDescent="0.35">
      <c r="A42" s="131"/>
      <c r="B42" s="117" t="s">
        <v>24</v>
      </c>
      <c r="C42" s="117"/>
      <c r="D42" s="117"/>
      <c r="E42" s="117"/>
      <c r="F42" s="117"/>
      <c r="G42" s="117"/>
      <c r="H42" s="117"/>
      <c r="I42" s="117"/>
      <c r="J42" s="23">
        <f>SUM(J40:J41)</f>
        <v>0</v>
      </c>
    </row>
    <row r="43" spans="1:13" x14ac:dyDescent="0.35">
      <c r="A43" s="131"/>
      <c r="B43" s="97" t="s">
        <v>17</v>
      </c>
      <c r="C43" s="11"/>
      <c r="D43" s="11"/>
      <c r="E43" s="11"/>
      <c r="F43" s="11"/>
      <c r="G43" s="16"/>
      <c r="H43" s="11"/>
      <c r="I43" s="17"/>
      <c r="J43" s="22">
        <v>0</v>
      </c>
    </row>
    <row r="44" spans="1:13" x14ac:dyDescent="0.35">
      <c r="A44" s="131"/>
      <c r="B44" s="98"/>
      <c r="C44" s="12"/>
      <c r="D44" s="12"/>
      <c r="E44" s="12"/>
      <c r="F44" s="12"/>
      <c r="G44" s="16"/>
      <c r="H44" s="12"/>
      <c r="I44" s="17"/>
      <c r="J44" s="22"/>
    </row>
    <row r="45" spans="1:13" ht="15" thickBot="1" x14ac:dyDescent="0.4">
      <c r="A45" s="131"/>
      <c r="B45" s="99" t="s">
        <v>25</v>
      </c>
      <c r="C45" s="99"/>
      <c r="D45" s="99"/>
      <c r="E45" s="99"/>
      <c r="F45" s="99"/>
      <c r="G45" s="99"/>
      <c r="H45" s="99"/>
      <c r="I45" s="99"/>
      <c r="J45" s="24">
        <f>SUM(J43:J44)</f>
        <v>0</v>
      </c>
    </row>
    <row r="46" spans="1:13" ht="52.5" customHeight="1" x14ac:dyDescent="0.35">
      <c r="A46" s="132"/>
      <c r="B46" s="100" t="s">
        <v>50</v>
      </c>
      <c r="C46" s="101"/>
      <c r="D46" s="101"/>
      <c r="E46" s="101"/>
      <c r="F46" s="101"/>
      <c r="G46" s="101"/>
      <c r="H46" s="101"/>
      <c r="I46" s="101"/>
      <c r="J46" s="44">
        <f>IF(J24+J27+J30+J33+J36+J39+J42+J45+J51+J54+J57+J60+J63+J70+J73&gt;=7000,J24+J27+J30+J33+J36+J39+J42+J45,"L'importo non raggiunge l'investimento minimo richiesto")</f>
        <v>8000</v>
      </c>
    </row>
    <row r="47" spans="1:13" ht="15" customHeight="1" x14ac:dyDescent="0.35">
      <c r="A47" s="132"/>
      <c r="B47" s="102" t="s">
        <v>29</v>
      </c>
      <c r="C47" s="103"/>
      <c r="D47" s="103"/>
      <c r="E47" s="103"/>
      <c r="F47" s="103"/>
      <c r="G47" s="103"/>
      <c r="H47" s="103"/>
      <c r="I47" s="103"/>
      <c r="J47" s="4">
        <v>0.5</v>
      </c>
      <c r="K47" s="13"/>
      <c r="L47" s="13"/>
      <c r="M47" s="13"/>
    </row>
    <row r="48" spans="1:13" ht="46.5" customHeight="1" thickBot="1" x14ac:dyDescent="0.4">
      <c r="A48" s="133"/>
      <c r="B48" s="104" t="s">
        <v>30</v>
      </c>
      <c r="C48" s="105"/>
      <c r="D48" s="105"/>
      <c r="E48" s="105"/>
      <c r="F48" s="105"/>
      <c r="G48" s="105"/>
      <c r="H48" s="105"/>
      <c r="I48" s="105"/>
      <c r="J48" s="25">
        <f>IF(J46="L'importo non raggiunge l'investimento minimo richiesto",0,IF(J46&lt;30000,J46/2,15000))</f>
        <v>4000</v>
      </c>
      <c r="K48" s="13"/>
      <c r="L48" s="13"/>
      <c r="M48" s="13"/>
    </row>
    <row r="49" spans="1:10" ht="14.5" customHeight="1" x14ac:dyDescent="0.35">
      <c r="A49" s="106" t="s">
        <v>49</v>
      </c>
      <c r="B49" s="110" t="s">
        <v>39</v>
      </c>
      <c r="C49" s="14"/>
      <c r="D49" s="14"/>
      <c r="E49" s="14"/>
      <c r="F49" s="14"/>
      <c r="G49" s="18"/>
      <c r="H49" s="14"/>
      <c r="I49" s="19"/>
      <c r="J49" s="26"/>
    </row>
    <row r="50" spans="1:10" x14ac:dyDescent="0.35">
      <c r="A50" s="107"/>
      <c r="B50" s="111"/>
      <c r="C50" s="15"/>
      <c r="D50" s="15"/>
      <c r="E50" s="15"/>
      <c r="F50" s="15"/>
      <c r="G50" s="18"/>
      <c r="H50" s="15"/>
      <c r="I50" s="19"/>
      <c r="J50" s="27"/>
    </row>
    <row r="51" spans="1:10" x14ac:dyDescent="0.35">
      <c r="A51" s="107"/>
      <c r="B51" s="112" t="s">
        <v>27</v>
      </c>
      <c r="C51" s="113"/>
      <c r="D51" s="113"/>
      <c r="E51" s="113"/>
      <c r="F51" s="113"/>
      <c r="G51" s="113"/>
      <c r="H51" s="113"/>
      <c r="I51" s="113"/>
      <c r="J51" s="28">
        <f>SUM(J49:J50)</f>
        <v>0</v>
      </c>
    </row>
    <row r="52" spans="1:10" ht="14.5" customHeight="1" x14ac:dyDescent="0.35">
      <c r="A52" s="107"/>
      <c r="B52" s="114" t="s">
        <v>40</v>
      </c>
      <c r="C52" s="15"/>
      <c r="D52" s="15"/>
      <c r="E52" s="15"/>
      <c r="F52" s="15"/>
      <c r="G52" s="18"/>
      <c r="H52" s="15"/>
      <c r="I52" s="19"/>
      <c r="J52" s="27"/>
    </row>
    <row r="53" spans="1:10" x14ac:dyDescent="0.35">
      <c r="A53" s="107"/>
      <c r="B53" s="111"/>
      <c r="C53" s="15"/>
      <c r="D53" s="15"/>
      <c r="E53" s="15"/>
      <c r="F53" s="15"/>
      <c r="G53" s="18"/>
      <c r="H53" s="15"/>
      <c r="I53" s="19"/>
      <c r="J53" s="27"/>
    </row>
    <row r="54" spans="1:10" x14ac:dyDescent="0.35">
      <c r="A54" s="107"/>
      <c r="B54" s="77" t="s">
        <v>28</v>
      </c>
      <c r="C54" s="77"/>
      <c r="D54" s="77"/>
      <c r="E54" s="77"/>
      <c r="F54" s="77"/>
      <c r="G54" s="77"/>
      <c r="H54" s="77"/>
      <c r="I54" s="112"/>
      <c r="J54" s="28">
        <f>SUM(J52:J53)</f>
        <v>0</v>
      </c>
    </row>
    <row r="55" spans="1:10" ht="14.5" customHeight="1" x14ac:dyDescent="0.35">
      <c r="A55" s="107"/>
      <c r="B55" s="114" t="s">
        <v>41</v>
      </c>
      <c r="C55" s="15"/>
      <c r="D55" s="15"/>
      <c r="E55" s="15"/>
      <c r="F55" s="15"/>
      <c r="G55" s="18"/>
      <c r="H55" s="15"/>
      <c r="I55" s="19"/>
      <c r="J55" s="27"/>
    </row>
    <row r="56" spans="1:10" x14ac:dyDescent="0.35">
      <c r="A56" s="107"/>
      <c r="B56" s="111"/>
      <c r="C56" s="15"/>
      <c r="D56" s="15"/>
      <c r="E56" s="15"/>
      <c r="F56" s="15"/>
      <c r="G56" s="18"/>
      <c r="H56" s="15"/>
      <c r="I56" s="19"/>
      <c r="J56" s="27"/>
    </row>
    <row r="57" spans="1:10" x14ac:dyDescent="0.35">
      <c r="A57" s="107"/>
      <c r="B57" s="77" t="s">
        <v>26</v>
      </c>
      <c r="C57" s="77"/>
      <c r="D57" s="77"/>
      <c r="E57" s="77"/>
      <c r="F57" s="77"/>
      <c r="G57" s="77"/>
      <c r="H57" s="77"/>
      <c r="I57" s="112"/>
      <c r="J57" s="28">
        <f>SUM(J55:J56)</f>
        <v>0</v>
      </c>
    </row>
    <row r="58" spans="1:10" ht="14.5" customHeight="1" x14ac:dyDescent="0.35">
      <c r="A58" s="107"/>
      <c r="B58" s="114" t="s">
        <v>42</v>
      </c>
      <c r="C58" s="15"/>
      <c r="D58" s="15"/>
      <c r="E58" s="15"/>
      <c r="F58" s="15"/>
      <c r="G58" s="18"/>
      <c r="H58" s="15"/>
      <c r="I58" s="19"/>
      <c r="J58" s="27"/>
    </row>
    <row r="59" spans="1:10" x14ac:dyDescent="0.35">
      <c r="A59" s="107"/>
      <c r="B59" s="111"/>
      <c r="C59" s="15"/>
      <c r="D59" s="15"/>
      <c r="E59" s="15"/>
      <c r="F59" s="15"/>
      <c r="G59" s="18"/>
      <c r="H59" s="15"/>
      <c r="I59" s="19"/>
      <c r="J59" s="27"/>
    </row>
    <row r="60" spans="1:10" x14ac:dyDescent="0.35">
      <c r="A60" s="107"/>
      <c r="B60" s="77" t="s">
        <v>44</v>
      </c>
      <c r="C60" s="77"/>
      <c r="D60" s="77"/>
      <c r="E60" s="77"/>
      <c r="F60" s="77"/>
      <c r="G60" s="77"/>
      <c r="H60" s="77"/>
      <c r="I60" s="112"/>
      <c r="J60" s="28">
        <f>SUM(J58:J59)</f>
        <v>0</v>
      </c>
    </row>
    <row r="61" spans="1:10" ht="15" customHeight="1" x14ac:dyDescent="0.35">
      <c r="A61" s="107"/>
      <c r="B61" s="114" t="s">
        <v>43</v>
      </c>
      <c r="C61" s="15"/>
      <c r="D61" s="15"/>
      <c r="E61" s="15"/>
      <c r="F61" s="15"/>
      <c r="G61" s="18"/>
      <c r="H61" s="15"/>
      <c r="I61" s="19"/>
      <c r="J61" s="27"/>
    </row>
    <row r="62" spans="1:10" x14ac:dyDescent="0.35">
      <c r="A62" s="107"/>
      <c r="B62" s="111"/>
      <c r="C62" s="15"/>
      <c r="D62" s="15"/>
      <c r="E62" s="15"/>
      <c r="F62" s="15"/>
      <c r="G62" s="18"/>
      <c r="H62" s="15"/>
      <c r="I62" s="19"/>
      <c r="J62" s="27"/>
    </row>
    <row r="63" spans="1:10" ht="15.75" customHeight="1" thickBot="1" x14ac:dyDescent="0.4">
      <c r="A63" s="107"/>
      <c r="B63" s="115" t="s">
        <v>45</v>
      </c>
      <c r="C63" s="115"/>
      <c r="D63" s="115"/>
      <c r="E63" s="115"/>
      <c r="F63" s="115"/>
      <c r="G63" s="115"/>
      <c r="H63" s="115"/>
      <c r="I63" s="116"/>
      <c r="J63" s="29">
        <f>SUM(J61:J62)</f>
        <v>0</v>
      </c>
    </row>
    <row r="64" spans="1:10" ht="42.75" customHeight="1" x14ac:dyDescent="0.35">
      <c r="A64" s="108"/>
      <c r="B64" s="68" t="s">
        <v>61</v>
      </c>
      <c r="C64" s="69"/>
      <c r="D64" s="69"/>
      <c r="E64" s="69"/>
      <c r="F64" s="69"/>
      <c r="G64" s="69"/>
      <c r="H64" s="69"/>
      <c r="I64" s="69"/>
      <c r="J64" s="40">
        <f>IF(J24+J27+J30+J33+J36+J39+J42+J45+J51+J54+J57+J60+J63+J70+J73&gt;=7000,J51+J54+J57+J60+J63,"L'importo non raggiunge l'investimento minimo richiesto")</f>
        <v>0</v>
      </c>
    </row>
    <row r="65" spans="1:11" ht="42.75" customHeight="1" x14ac:dyDescent="0.35">
      <c r="A65" s="108"/>
      <c r="B65" s="76" t="s">
        <v>62</v>
      </c>
      <c r="C65" s="77"/>
      <c r="D65" s="77"/>
      <c r="E65" s="77"/>
      <c r="F65" s="77"/>
      <c r="G65" s="77"/>
      <c r="H65" s="77"/>
      <c r="I65" s="78"/>
      <c r="J65" s="41">
        <f>IF(J24+J27+J30+J33+J36+J39+J42+J45+J51+J54+J57+J60+J63&gt;=7000,J24+J27+J30+J33+J36+J39+J42+J45+J51+J54+J57+J60+J63,0)</f>
        <v>8000</v>
      </c>
      <c r="K65" s="5">
        <f>IFERROR(IF(AND(J46&lt;&gt;0,J64&lt;&gt;0),J46+J64,0),"L'importo non raggiunge l'investimento minimo richiesto")</f>
        <v>0</v>
      </c>
    </row>
    <row r="66" spans="1:11" x14ac:dyDescent="0.35">
      <c r="A66" s="108"/>
      <c r="B66" s="70" t="s">
        <v>29</v>
      </c>
      <c r="C66" s="71"/>
      <c r="D66" s="71"/>
      <c r="E66" s="71"/>
      <c r="F66" s="71"/>
      <c r="G66" s="71"/>
      <c r="H66" s="71"/>
      <c r="I66" s="72"/>
      <c r="J66" s="42">
        <v>0.5</v>
      </c>
    </row>
    <row r="67" spans="1:11" ht="36" customHeight="1" thickBot="1" x14ac:dyDescent="0.4">
      <c r="A67" s="109"/>
      <c r="B67" s="73" t="s">
        <v>63</v>
      </c>
      <c r="C67" s="74"/>
      <c r="D67" s="74"/>
      <c r="E67" s="74"/>
      <c r="F67" s="74"/>
      <c r="G67" s="74"/>
      <c r="H67" s="74"/>
      <c r="I67" s="75"/>
      <c r="J67" s="43">
        <f>IF(J65="L'importo non raggiunge l'investimento minimo richiesto",0,IF(J65&lt;=40000,J65/2,20000))</f>
        <v>4000</v>
      </c>
    </row>
    <row r="68" spans="1:11" ht="15" customHeight="1" x14ac:dyDescent="0.35">
      <c r="A68" s="79" t="s">
        <v>53</v>
      </c>
      <c r="B68" s="82" t="s">
        <v>51</v>
      </c>
      <c r="C68" s="30"/>
      <c r="D68" s="30"/>
      <c r="E68" s="30"/>
      <c r="F68" s="30"/>
      <c r="G68" s="31"/>
      <c r="H68" s="30"/>
      <c r="I68" s="32"/>
      <c r="J68" s="33"/>
    </row>
    <row r="69" spans="1:11" x14ac:dyDescent="0.35">
      <c r="A69" s="80"/>
      <c r="B69" s="83"/>
      <c r="C69" s="34"/>
      <c r="D69" s="34"/>
      <c r="E69" s="34"/>
      <c r="F69" s="34"/>
      <c r="G69" s="35"/>
      <c r="H69" s="34"/>
      <c r="I69" s="36"/>
      <c r="J69" s="37"/>
    </row>
    <row r="70" spans="1:11" x14ac:dyDescent="0.35">
      <c r="A70" s="80"/>
      <c r="B70" s="84" t="s">
        <v>54</v>
      </c>
      <c r="C70" s="85"/>
      <c r="D70" s="85"/>
      <c r="E70" s="85"/>
      <c r="F70" s="85"/>
      <c r="G70" s="85"/>
      <c r="H70" s="85"/>
      <c r="I70" s="86"/>
      <c r="J70" s="38">
        <f>SUM(J68:J69)</f>
        <v>0</v>
      </c>
    </row>
    <row r="71" spans="1:11" x14ac:dyDescent="0.35">
      <c r="A71" s="80"/>
      <c r="B71" s="87" t="s">
        <v>52</v>
      </c>
      <c r="C71" s="34"/>
      <c r="D71" s="34"/>
      <c r="E71" s="34"/>
      <c r="F71" s="34"/>
      <c r="G71" s="35"/>
      <c r="H71" s="34"/>
      <c r="I71" s="36"/>
      <c r="J71" s="37"/>
    </row>
    <row r="72" spans="1:11" x14ac:dyDescent="0.35">
      <c r="A72" s="80"/>
      <c r="B72" s="83"/>
      <c r="C72" s="34"/>
      <c r="D72" s="34"/>
      <c r="E72" s="34"/>
      <c r="F72" s="34"/>
      <c r="G72" s="35"/>
      <c r="H72" s="34"/>
      <c r="I72" s="36"/>
      <c r="J72" s="37">
        <v>0</v>
      </c>
    </row>
    <row r="73" spans="1:11" ht="15" thickBot="1" x14ac:dyDescent="0.4">
      <c r="A73" s="80"/>
      <c r="B73" s="88" t="s">
        <v>55</v>
      </c>
      <c r="C73" s="89"/>
      <c r="D73" s="89"/>
      <c r="E73" s="89"/>
      <c r="F73" s="89"/>
      <c r="G73" s="89"/>
      <c r="H73" s="89"/>
      <c r="I73" s="90"/>
      <c r="J73" s="39">
        <f>SUM(J71:J72)</f>
        <v>0</v>
      </c>
    </row>
    <row r="74" spans="1:11" ht="45" customHeight="1" x14ac:dyDescent="0.35">
      <c r="A74" s="80"/>
      <c r="B74" s="91" t="s">
        <v>56</v>
      </c>
      <c r="C74" s="92"/>
      <c r="D74" s="92"/>
      <c r="E74" s="92"/>
      <c r="F74" s="92"/>
      <c r="G74" s="92"/>
      <c r="H74" s="92"/>
      <c r="I74" s="92"/>
      <c r="J74" s="48">
        <f>IF(J24+J27+J30+J33+J36+J39+J42+J45+J51+J54+J57+J60+J63+J70+J73&gt;=7000,J70+J73,"L'importo non raggiunge l'investimento minimo richiesto")</f>
        <v>0</v>
      </c>
    </row>
    <row r="75" spans="1:11" ht="36.75" customHeight="1" x14ac:dyDescent="0.35">
      <c r="A75" s="80"/>
      <c r="B75" s="45"/>
      <c r="C75" s="46"/>
      <c r="D75" s="46"/>
      <c r="E75" s="46"/>
      <c r="F75" s="46"/>
      <c r="G75" s="46"/>
      <c r="H75" s="46"/>
      <c r="I75" s="46" t="s">
        <v>64</v>
      </c>
      <c r="J75" s="49">
        <f>IF(J24+J27+J30+J33+J36+J39+J42+J45+J70+J73&gt;=7000,J24+J27+J30+J33+J36+J39+J42+J45+J70+J73,0)</f>
        <v>8000</v>
      </c>
      <c r="K75" s="5">
        <f>IFERROR(IF(AND(J46&lt;&gt;0,J74&lt;&gt;0),J46+J74,0),"L'importo non raggiunge l'investimento minimo richiesto")</f>
        <v>0</v>
      </c>
    </row>
    <row r="76" spans="1:11" x14ac:dyDescent="0.35">
      <c r="A76" s="80"/>
      <c r="B76" s="93" t="s">
        <v>29</v>
      </c>
      <c r="C76" s="94"/>
      <c r="D76" s="94"/>
      <c r="E76" s="94"/>
      <c r="F76" s="94"/>
      <c r="G76" s="94"/>
      <c r="H76" s="94"/>
      <c r="I76" s="94"/>
      <c r="J76" s="50">
        <v>0.5</v>
      </c>
    </row>
    <row r="77" spans="1:11" ht="35.25" customHeight="1" thickBot="1" x14ac:dyDescent="0.4">
      <c r="A77" s="81"/>
      <c r="B77" s="95" t="s">
        <v>57</v>
      </c>
      <c r="C77" s="96"/>
      <c r="D77" s="96"/>
      <c r="E77" s="96"/>
      <c r="F77" s="96"/>
      <c r="G77" s="96"/>
      <c r="H77" s="96"/>
      <c r="I77" s="96"/>
      <c r="J77" s="51">
        <f>IF(J75="L'importo non raggiunge l'investimento minimo richiesto",0,IF(J75&lt;=40000,J75/2,20000))</f>
        <v>4000</v>
      </c>
    </row>
    <row r="78" spans="1:11" ht="35.25" customHeight="1" x14ac:dyDescent="0.35">
      <c r="B78" s="65" t="s">
        <v>65</v>
      </c>
      <c r="C78" s="66"/>
      <c r="D78" s="66"/>
      <c r="E78" s="66"/>
      <c r="F78" s="66"/>
      <c r="G78" s="66"/>
      <c r="H78" s="66"/>
      <c r="I78" s="67"/>
      <c r="J78" s="53">
        <f>IF(J24+J27+J30+J33+J36+J39+J42+J45+J51+J54+J57+J60+J63+J70+J73&gt;=7000,J24+J27+J30+J33+J36+J39+J42+J45+J51+J54+J57+J60+J63+J70+J73,"L'importo non raggiunge l'investimento minimo richiesto")</f>
        <v>8000</v>
      </c>
    </row>
    <row r="79" spans="1:11" ht="14.25" customHeight="1" thickBot="1" x14ac:dyDescent="0.4">
      <c r="B79" s="62" t="s">
        <v>29</v>
      </c>
      <c r="C79" s="63"/>
      <c r="D79" s="63"/>
      <c r="E79" s="63"/>
      <c r="F79" s="63"/>
      <c r="G79" s="63"/>
      <c r="H79" s="63"/>
      <c r="I79" s="64"/>
      <c r="J79" s="52">
        <v>0.5</v>
      </c>
    </row>
    <row r="80" spans="1:11" ht="35.25" customHeight="1" thickBot="1" x14ac:dyDescent="0.4">
      <c r="B80" s="59" t="s">
        <v>60</v>
      </c>
      <c r="C80" s="60"/>
      <c r="D80" s="60"/>
      <c r="E80" s="60"/>
      <c r="F80" s="60"/>
      <c r="G80" s="60"/>
      <c r="H80" s="60"/>
      <c r="I80" s="61"/>
      <c r="J80" s="47">
        <f>IF(J78="L'importo non raggiunge l'investimento minimo richiesto",0,IF(J78&lt;=50000,J78/2,25000))</f>
        <v>4000</v>
      </c>
    </row>
  </sheetData>
  <sheetProtection formatRows="0"/>
  <protectedRanges>
    <protectedRange sqref="C61:J62" name="Intervallo11"/>
    <protectedRange sqref="C49:J50 C68:J69" name="Intervallo9"/>
    <protectedRange sqref="C40:J41" name="Intervallo7"/>
    <protectedRange sqref="C34:J35" name="Intervallo5"/>
    <protectedRange sqref="C28:J29" name="Intervallo3"/>
    <protectedRange sqref="C20:J23" name="Intervallo1"/>
    <protectedRange sqref="C25:J26" name="Intervallo2"/>
    <protectedRange sqref="C31:J32" name="Intervallo4"/>
    <protectedRange sqref="C37:J38" name="Intervallo6"/>
    <protectedRange sqref="C43:J44" name="Intervallo8"/>
    <protectedRange sqref="C52:J53 C55:J56 C58:J59 C71:J72" name="Intervallo10"/>
  </protectedRanges>
  <mergeCells count="47">
    <mergeCell ref="B60:I60"/>
    <mergeCell ref="B61:B62"/>
    <mergeCell ref="B78:I78"/>
    <mergeCell ref="B79:I79"/>
    <mergeCell ref="B80:I80"/>
    <mergeCell ref="B64:I64"/>
    <mergeCell ref="B65:I65"/>
    <mergeCell ref="B66:I66"/>
    <mergeCell ref="B67:I67"/>
    <mergeCell ref="A68:A77"/>
    <mergeCell ref="B68:B69"/>
    <mergeCell ref="B70:I70"/>
    <mergeCell ref="B71:B72"/>
    <mergeCell ref="B73:I73"/>
    <mergeCell ref="B74:I74"/>
    <mergeCell ref="A49:A67"/>
    <mergeCell ref="B76:I76"/>
    <mergeCell ref="B77:I77"/>
    <mergeCell ref="B63:I63"/>
    <mergeCell ref="B43:B44"/>
    <mergeCell ref="B45:I45"/>
    <mergeCell ref="B46:I46"/>
    <mergeCell ref="B47:I47"/>
    <mergeCell ref="B48:I48"/>
    <mergeCell ref="B49:B50"/>
    <mergeCell ref="B51:I51"/>
    <mergeCell ref="B52:B53"/>
    <mergeCell ref="B54:I54"/>
    <mergeCell ref="B55:B56"/>
    <mergeCell ref="B57:I57"/>
    <mergeCell ref="B58:B59"/>
    <mergeCell ref="B42:I42"/>
    <mergeCell ref="B2:J4"/>
    <mergeCell ref="A20:A48"/>
    <mergeCell ref="B20:B23"/>
    <mergeCell ref="B24:I24"/>
    <mergeCell ref="B25:B26"/>
    <mergeCell ref="B27:I27"/>
    <mergeCell ref="B28:B29"/>
    <mergeCell ref="B30:I30"/>
    <mergeCell ref="B31:B32"/>
    <mergeCell ref="B33:I33"/>
    <mergeCell ref="B34:B35"/>
    <mergeCell ref="B36:I36"/>
    <mergeCell ref="B37:B38"/>
    <mergeCell ref="B39:I39"/>
    <mergeCell ref="B40:B41"/>
  </mergeCells>
  <conditionalFormatting sqref="J1:J1048576">
    <cfRule type="containsText" dxfId="2" priority="1" operator="containsText" text="non">
      <formula>NOT(ISERROR(SEARCH("non",J1)))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80"/>
  <sheetViews>
    <sheetView topLeftCell="E31" zoomScale="115" zoomScaleNormal="115" workbookViewId="0">
      <selection activeCell="J78" sqref="J78"/>
    </sheetView>
  </sheetViews>
  <sheetFormatPr defaultColWidth="9.1796875" defaultRowHeight="14.5" x14ac:dyDescent="0.35"/>
  <cols>
    <col min="1" max="1" width="12" style="5" bestFit="1" customWidth="1"/>
    <col min="2" max="2" width="52.453125" style="5" customWidth="1"/>
    <col min="3" max="3" width="47.453125" style="5" customWidth="1"/>
    <col min="4" max="5" width="20.81640625" style="5" customWidth="1"/>
    <col min="6" max="7" width="25.54296875" style="5" customWidth="1"/>
    <col min="8" max="9" width="27.81640625" style="5" customWidth="1"/>
    <col min="10" max="10" width="30.81640625" style="20" customWidth="1"/>
    <col min="11" max="11" width="9.54296875" style="5" bestFit="1" customWidth="1"/>
    <col min="12" max="12" width="10.54296875" style="5" bestFit="1" customWidth="1"/>
    <col min="13" max="13" width="10.453125" style="5" bestFit="1" customWidth="1"/>
    <col min="14" max="16384" width="9.1796875" style="5"/>
  </cols>
  <sheetData>
    <row r="1" spans="2:10" ht="15" thickBot="1" x14ac:dyDescent="0.4"/>
    <row r="2" spans="2:10" x14ac:dyDescent="0.35">
      <c r="B2" s="118" t="s">
        <v>32</v>
      </c>
      <c r="C2" s="119"/>
      <c r="D2" s="119"/>
      <c r="E2" s="119"/>
      <c r="F2" s="119"/>
      <c r="G2" s="119"/>
      <c r="H2" s="119"/>
      <c r="I2" s="120"/>
      <c r="J2" s="121"/>
    </row>
    <row r="3" spans="2:10" x14ac:dyDescent="0.35">
      <c r="B3" s="122"/>
      <c r="C3" s="123"/>
      <c r="D3" s="123"/>
      <c r="E3" s="123"/>
      <c r="F3" s="123"/>
      <c r="G3" s="123"/>
      <c r="H3" s="123"/>
      <c r="I3" s="124"/>
      <c r="J3" s="125"/>
    </row>
    <row r="4" spans="2:10" ht="48.75" customHeight="1" thickBot="1" x14ac:dyDescent="0.4">
      <c r="B4" s="126"/>
      <c r="C4" s="127"/>
      <c r="D4" s="127"/>
      <c r="E4" s="127"/>
      <c r="F4" s="127"/>
      <c r="G4" s="127"/>
      <c r="H4" s="127"/>
      <c r="I4" s="128"/>
      <c r="J4" s="129"/>
    </row>
    <row r="5" spans="2:10" ht="15" thickBot="1" x14ac:dyDescent="0.4"/>
    <row r="6" spans="2:10" ht="15" thickBot="1" x14ac:dyDescent="0.4">
      <c r="B6" s="6" t="s">
        <v>31</v>
      </c>
      <c r="C6" s="7" t="s">
        <v>46</v>
      </c>
    </row>
    <row r="7" spans="2:10" ht="15" thickBot="1" x14ac:dyDescent="0.4">
      <c r="B7" s="6" t="s">
        <v>0</v>
      </c>
      <c r="C7" s="7" t="s">
        <v>59</v>
      </c>
    </row>
    <row r="8" spans="2:10" ht="15" thickBot="1" x14ac:dyDescent="0.4">
      <c r="B8" s="6" t="s">
        <v>1</v>
      </c>
      <c r="C8" s="7"/>
    </row>
    <row r="9" spans="2:10" ht="15" thickBot="1" x14ac:dyDescent="0.4">
      <c r="B9" s="8" t="s">
        <v>58</v>
      </c>
      <c r="C9" s="7"/>
      <c r="F9" s="1"/>
      <c r="G9" s="1"/>
    </row>
    <row r="10" spans="2:10" x14ac:dyDescent="0.35">
      <c r="B10" s="9"/>
      <c r="I10" s="10"/>
    </row>
    <row r="11" spans="2:10" x14ac:dyDescent="0.35">
      <c r="B11" s="10" t="s">
        <v>2</v>
      </c>
      <c r="I11" s="10"/>
    </row>
    <row r="12" spans="2:10" x14ac:dyDescent="0.35">
      <c r="B12" s="10" t="s">
        <v>3</v>
      </c>
      <c r="I12" s="10"/>
    </row>
    <row r="13" spans="2:10" x14ac:dyDescent="0.35">
      <c r="B13" s="10" t="s">
        <v>48</v>
      </c>
      <c r="I13" s="10"/>
    </row>
    <row r="14" spans="2:10" x14ac:dyDescent="0.35">
      <c r="B14" s="10" t="s">
        <v>36</v>
      </c>
      <c r="I14" s="10"/>
    </row>
    <row r="15" spans="2:10" x14ac:dyDescent="0.35">
      <c r="B15" s="10" t="s">
        <v>37</v>
      </c>
      <c r="I15" s="10"/>
    </row>
    <row r="16" spans="2:10" x14ac:dyDescent="0.35">
      <c r="B16" s="10" t="s">
        <v>38</v>
      </c>
      <c r="I16" s="10"/>
    </row>
    <row r="17" spans="1:10" x14ac:dyDescent="0.35">
      <c r="B17" s="10"/>
      <c r="I17" s="10"/>
    </row>
    <row r="18" spans="1:10" ht="15" thickBot="1" x14ac:dyDescent="0.4"/>
    <row r="19" spans="1:10" x14ac:dyDescent="0.35">
      <c r="B19" s="2" t="s">
        <v>4</v>
      </c>
      <c r="C19" s="3" t="s">
        <v>5</v>
      </c>
      <c r="D19" s="3" t="s">
        <v>34</v>
      </c>
      <c r="E19" s="3" t="s">
        <v>35</v>
      </c>
      <c r="F19" s="3" t="s">
        <v>6</v>
      </c>
      <c r="G19" s="3" t="s">
        <v>33</v>
      </c>
      <c r="H19" s="3" t="s">
        <v>7</v>
      </c>
      <c r="I19" s="3" t="s">
        <v>8</v>
      </c>
      <c r="J19" s="21" t="s">
        <v>9</v>
      </c>
    </row>
    <row r="20" spans="1:10" ht="14.5" customHeight="1" x14ac:dyDescent="0.35">
      <c r="A20" s="130" t="s">
        <v>47</v>
      </c>
      <c r="B20" s="134" t="s">
        <v>10</v>
      </c>
      <c r="C20" s="11"/>
      <c r="D20" s="11"/>
      <c r="E20" s="11"/>
      <c r="F20" s="11"/>
      <c r="G20" s="16"/>
      <c r="H20" s="17"/>
      <c r="I20" s="17"/>
      <c r="J20" s="22"/>
    </row>
    <row r="21" spans="1:10" ht="14.5" customHeight="1" x14ac:dyDescent="0.35">
      <c r="A21" s="131"/>
      <c r="B21" s="135"/>
      <c r="C21" s="11"/>
      <c r="D21" s="11"/>
      <c r="E21" s="11"/>
      <c r="F21" s="11"/>
      <c r="G21" s="16"/>
      <c r="H21" s="17"/>
      <c r="I21" s="17"/>
      <c r="J21" s="22"/>
    </row>
    <row r="22" spans="1:10" ht="14.5" customHeight="1" x14ac:dyDescent="0.35">
      <c r="A22" s="131"/>
      <c r="B22" s="135"/>
      <c r="C22" s="11"/>
      <c r="D22" s="11"/>
      <c r="E22" s="11"/>
      <c r="F22" s="11"/>
      <c r="G22" s="16"/>
      <c r="H22" s="17"/>
      <c r="I22" s="17"/>
      <c r="J22" s="22">
        <v>1000</v>
      </c>
    </row>
    <row r="23" spans="1:10" x14ac:dyDescent="0.35">
      <c r="A23" s="131"/>
      <c r="B23" s="136"/>
      <c r="C23" s="11"/>
      <c r="D23" s="11"/>
      <c r="E23" s="11"/>
      <c r="F23" s="11"/>
      <c r="G23" s="16"/>
      <c r="H23" s="11"/>
      <c r="I23" s="17"/>
      <c r="J23" s="22"/>
    </row>
    <row r="24" spans="1:10" x14ac:dyDescent="0.35">
      <c r="A24" s="131"/>
      <c r="B24" s="137" t="s">
        <v>18</v>
      </c>
      <c r="C24" s="137"/>
      <c r="D24" s="137"/>
      <c r="E24" s="137"/>
      <c r="F24" s="137"/>
      <c r="G24" s="137"/>
      <c r="H24" s="137"/>
      <c r="I24" s="138"/>
      <c r="J24" s="23">
        <f>SUM(J20:J23)</f>
        <v>1000</v>
      </c>
    </row>
    <row r="25" spans="1:10" x14ac:dyDescent="0.35">
      <c r="A25" s="131"/>
      <c r="B25" s="139" t="s">
        <v>11</v>
      </c>
      <c r="C25" s="11"/>
      <c r="D25" s="11"/>
      <c r="E25" s="11"/>
      <c r="F25" s="11"/>
      <c r="G25" s="16"/>
      <c r="H25" s="11"/>
      <c r="I25" s="17"/>
      <c r="J25" s="22"/>
    </row>
    <row r="26" spans="1:10" x14ac:dyDescent="0.35">
      <c r="A26" s="131"/>
      <c r="B26" s="139"/>
      <c r="C26" s="11"/>
      <c r="D26" s="11"/>
      <c r="E26" s="11"/>
      <c r="F26" s="11"/>
      <c r="G26" s="16"/>
      <c r="H26" s="11"/>
      <c r="I26" s="17"/>
      <c r="J26" s="22"/>
    </row>
    <row r="27" spans="1:10" x14ac:dyDescent="0.35">
      <c r="A27" s="131"/>
      <c r="B27" s="140" t="s">
        <v>19</v>
      </c>
      <c r="C27" s="141"/>
      <c r="D27" s="141"/>
      <c r="E27" s="141"/>
      <c r="F27" s="141"/>
      <c r="G27" s="141"/>
      <c r="H27" s="141"/>
      <c r="I27" s="142"/>
      <c r="J27" s="23">
        <f>SUM(J25:J26)</f>
        <v>0</v>
      </c>
    </row>
    <row r="28" spans="1:10" x14ac:dyDescent="0.35">
      <c r="A28" s="131"/>
      <c r="B28" s="97" t="s">
        <v>12</v>
      </c>
      <c r="C28" s="11"/>
      <c r="D28" s="11"/>
      <c r="E28" s="11"/>
      <c r="F28" s="11"/>
      <c r="G28" s="16"/>
      <c r="H28" s="11"/>
      <c r="I28" s="17"/>
      <c r="J28" s="22"/>
    </row>
    <row r="29" spans="1:10" x14ac:dyDescent="0.35">
      <c r="A29" s="131"/>
      <c r="B29" s="143"/>
      <c r="C29" s="12"/>
      <c r="D29" s="12"/>
      <c r="E29" s="12"/>
      <c r="F29" s="12"/>
      <c r="G29" s="16"/>
      <c r="H29" s="12"/>
      <c r="I29" s="17"/>
      <c r="J29" s="22"/>
    </row>
    <row r="30" spans="1:10" x14ac:dyDescent="0.35">
      <c r="A30" s="131"/>
      <c r="B30" s="117" t="s">
        <v>20</v>
      </c>
      <c r="C30" s="117"/>
      <c r="D30" s="117"/>
      <c r="E30" s="117"/>
      <c r="F30" s="117"/>
      <c r="G30" s="117"/>
      <c r="H30" s="117"/>
      <c r="I30" s="117"/>
      <c r="J30" s="23">
        <f>SUM(J28:J29)</f>
        <v>0</v>
      </c>
    </row>
    <row r="31" spans="1:10" x14ac:dyDescent="0.35">
      <c r="A31" s="131"/>
      <c r="B31" s="139" t="s">
        <v>13</v>
      </c>
      <c r="C31" s="11"/>
      <c r="D31" s="11"/>
      <c r="E31" s="11"/>
      <c r="F31" s="11"/>
      <c r="G31" s="16"/>
      <c r="H31" s="11"/>
      <c r="I31" s="17"/>
      <c r="J31" s="22"/>
    </row>
    <row r="32" spans="1:10" x14ac:dyDescent="0.35">
      <c r="A32" s="131"/>
      <c r="B32" s="139"/>
      <c r="C32" s="11"/>
      <c r="D32" s="11"/>
      <c r="E32" s="11"/>
      <c r="F32" s="11"/>
      <c r="G32" s="16"/>
      <c r="H32" s="11"/>
      <c r="I32" s="17"/>
      <c r="J32" s="22"/>
    </row>
    <row r="33" spans="1:13" x14ac:dyDescent="0.35">
      <c r="A33" s="131"/>
      <c r="B33" s="140" t="s">
        <v>21</v>
      </c>
      <c r="C33" s="141"/>
      <c r="D33" s="141"/>
      <c r="E33" s="141"/>
      <c r="F33" s="141"/>
      <c r="G33" s="141"/>
      <c r="H33" s="141"/>
      <c r="I33" s="142"/>
      <c r="J33" s="23">
        <f>SUM(J31:J32)</f>
        <v>0</v>
      </c>
    </row>
    <row r="34" spans="1:13" x14ac:dyDescent="0.35">
      <c r="A34" s="131"/>
      <c r="B34" s="144" t="s">
        <v>14</v>
      </c>
      <c r="C34" s="11"/>
      <c r="D34" s="11"/>
      <c r="E34" s="11"/>
      <c r="F34" s="11"/>
      <c r="G34" s="16"/>
      <c r="H34" s="11"/>
      <c r="I34" s="17"/>
      <c r="J34" s="22"/>
    </row>
    <row r="35" spans="1:13" x14ac:dyDescent="0.35">
      <c r="A35" s="131"/>
      <c r="B35" s="144"/>
      <c r="C35" s="11"/>
      <c r="D35" s="11"/>
      <c r="E35" s="11"/>
      <c r="F35" s="11"/>
      <c r="G35" s="16"/>
      <c r="H35" s="11"/>
      <c r="I35" s="17"/>
      <c r="J35" s="22"/>
    </row>
    <row r="36" spans="1:13" x14ac:dyDescent="0.35">
      <c r="A36" s="131"/>
      <c r="B36" s="117" t="s">
        <v>22</v>
      </c>
      <c r="C36" s="117"/>
      <c r="D36" s="117"/>
      <c r="E36" s="117"/>
      <c r="F36" s="117"/>
      <c r="G36" s="117"/>
      <c r="H36" s="117"/>
      <c r="I36" s="117"/>
      <c r="J36" s="23">
        <f>SUM(J34:J35)</f>
        <v>0</v>
      </c>
    </row>
    <row r="37" spans="1:13" ht="14.5" customHeight="1" x14ac:dyDescent="0.35">
      <c r="A37" s="131"/>
      <c r="B37" s="144" t="s">
        <v>15</v>
      </c>
      <c r="C37" s="11"/>
      <c r="D37" s="11"/>
      <c r="E37" s="11"/>
      <c r="F37" s="11"/>
      <c r="G37" s="16"/>
      <c r="H37" s="11"/>
      <c r="I37" s="17"/>
      <c r="J37" s="22"/>
    </row>
    <row r="38" spans="1:13" x14ac:dyDescent="0.35">
      <c r="A38" s="131"/>
      <c r="B38" s="144"/>
      <c r="C38" s="11"/>
      <c r="D38" s="11"/>
      <c r="E38" s="11"/>
      <c r="F38" s="11"/>
      <c r="G38" s="16"/>
      <c r="H38" s="11"/>
      <c r="I38" s="17"/>
      <c r="J38" s="22"/>
    </row>
    <row r="39" spans="1:13" x14ac:dyDescent="0.35">
      <c r="A39" s="131"/>
      <c r="B39" s="117" t="s">
        <v>23</v>
      </c>
      <c r="C39" s="117"/>
      <c r="D39" s="117"/>
      <c r="E39" s="117"/>
      <c r="F39" s="117"/>
      <c r="G39" s="117"/>
      <c r="H39" s="117"/>
      <c r="I39" s="117"/>
      <c r="J39" s="23">
        <f>SUM(J37:J38)</f>
        <v>0</v>
      </c>
    </row>
    <row r="40" spans="1:13" ht="14.5" customHeight="1" x14ac:dyDescent="0.35">
      <c r="A40" s="131"/>
      <c r="B40" s="97" t="s">
        <v>16</v>
      </c>
      <c r="C40" s="11"/>
      <c r="D40" s="11"/>
      <c r="E40" s="11"/>
      <c r="F40" s="11"/>
      <c r="G40" s="16"/>
      <c r="H40" s="11"/>
      <c r="I40" s="17"/>
      <c r="J40" s="22"/>
    </row>
    <row r="41" spans="1:13" x14ac:dyDescent="0.35">
      <c r="A41" s="131"/>
      <c r="B41" s="143"/>
      <c r="C41" s="12"/>
      <c r="D41" s="12"/>
      <c r="E41" s="12"/>
      <c r="F41" s="12"/>
      <c r="G41" s="16"/>
      <c r="H41" s="12"/>
      <c r="I41" s="17"/>
      <c r="J41" s="22"/>
    </row>
    <row r="42" spans="1:13" x14ac:dyDescent="0.35">
      <c r="A42" s="131"/>
      <c r="B42" s="117" t="s">
        <v>24</v>
      </c>
      <c r="C42" s="117"/>
      <c r="D42" s="117"/>
      <c r="E42" s="117"/>
      <c r="F42" s="117"/>
      <c r="G42" s="117"/>
      <c r="H42" s="117"/>
      <c r="I42" s="117"/>
      <c r="J42" s="23">
        <f>SUM(J40:J41)</f>
        <v>0</v>
      </c>
    </row>
    <row r="43" spans="1:13" x14ac:dyDescent="0.35">
      <c r="A43" s="131"/>
      <c r="B43" s="97" t="s">
        <v>17</v>
      </c>
      <c r="C43" s="11"/>
      <c r="D43" s="11"/>
      <c r="E43" s="11"/>
      <c r="F43" s="11"/>
      <c r="G43" s="16"/>
      <c r="H43" s="11"/>
      <c r="I43" s="17"/>
      <c r="J43" s="22">
        <v>0</v>
      </c>
    </row>
    <row r="44" spans="1:13" x14ac:dyDescent="0.35">
      <c r="A44" s="131"/>
      <c r="B44" s="98"/>
      <c r="C44" s="12"/>
      <c r="D44" s="12"/>
      <c r="E44" s="12"/>
      <c r="F44" s="12"/>
      <c r="G44" s="16"/>
      <c r="H44" s="12"/>
      <c r="I44" s="17"/>
      <c r="J44" s="22">
        <v>0</v>
      </c>
    </row>
    <row r="45" spans="1:13" ht="15" thickBot="1" x14ac:dyDescent="0.4">
      <c r="A45" s="131"/>
      <c r="B45" s="99" t="s">
        <v>25</v>
      </c>
      <c r="C45" s="99"/>
      <c r="D45" s="99"/>
      <c r="E45" s="99"/>
      <c r="F45" s="99"/>
      <c r="G45" s="99"/>
      <c r="H45" s="99"/>
      <c r="I45" s="99"/>
      <c r="J45" s="24">
        <f>SUM(J43:J44)</f>
        <v>0</v>
      </c>
    </row>
    <row r="46" spans="1:13" ht="52.5" customHeight="1" x14ac:dyDescent="0.35">
      <c r="A46" s="132"/>
      <c r="B46" s="100" t="s">
        <v>50</v>
      </c>
      <c r="C46" s="101"/>
      <c r="D46" s="101"/>
      <c r="E46" s="101"/>
      <c r="F46" s="101"/>
      <c r="G46" s="101"/>
      <c r="H46" s="101"/>
      <c r="I46" s="101"/>
      <c r="J46" s="44">
        <f>IF(J24+J27+J30+J33+J36+J39+J42+J45+J51+J54+J57+J60+J63+J70+J73&gt;=7000,J24+J27+J30+J33+J36+J39+J42+J45,IF(J24+J27+J30+J33+J36+J39+J42+J45+J51+J54+J57+J60+J63+J70+J73=0,"Il prospetto delle spese non è ammissibile","L'importo non raggiunge l'investimento minimo richiesto"))</f>
        <v>1000</v>
      </c>
    </row>
    <row r="47" spans="1:13" ht="15" customHeight="1" x14ac:dyDescent="0.35">
      <c r="A47" s="132"/>
      <c r="B47" s="102" t="s">
        <v>29</v>
      </c>
      <c r="C47" s="103"/>
      <c r="D47" s="103"/>
      <c r="E47" s="103"/>
      <c r="F47" s="103"/>
      <c r="G47" s="103"/>
      <c r="H47" s="103"/>
      <c r="I47" s="103"/>
      <c r="J47" s="4">
        <v>0.5</v>
      </c>
      <c r="K47" s="13"/>
      <c r="L47" s="13"/>
      <c r="M47" s="13"/>
    </row>
    <row r="48" spans="1:13" ht="46.5" customHeight="1" thickBot="1" x14ac:dyDescent="0.4">
      <c r="A48" s="133"/>
      <c r="B48" s="104" t="s">
        <v>30</v>
      </c>
      <c r="C48" s="105"/>
      <c r="D48" s="105"/>
      <c r="E48" s="105"/>
      <c r="F48" s="105"/>
      <c r="G48" s="105"/>
      <c r="H48" s="105"/>
      <c r="I48" s="105"/>
      <c r="J48" s="25">
        <f>IF(ISTEXT(J46),0,IF(OR(J64&lt;&gt;0,J74&lt;&gt;0),0,IF(J46&lt;30000,J46/2,15000)))</f>
        <v>0</v>
      </c>
      <c r="K48" s="13"/>
      <c r="L48" s="13"/>
      <c r="M48" s="13"/>
    </row>
    <row r="49" spans="1:10" ht="14.5" customHeight="1" x14ac:dyDescent="0.35">
      <c r="A49" s="106" t="s">
        <v>49</v>
      </c>
      <c r="B49" s="110" t="s">
        <v>39</v>
      </c>
      <c r="C49" s="14"/>
      <c r="D49" s="14"/>
      <c r="E49" s="14"/>
      <c r="F49" s="14"/>
      <c r="G49" s="18"/>
      <c r="H49" s="14"/>
      <c r="I49" s="19"/>
      <c r="J49" s="26"/>
    </row>
    <row r="50" spans="1:10" x14ac:dyDescent="0.35">
      <c r="A50" s="107"/>
      <c r="B50" s="111"/>
      <c r="C50" s="15"/>
      <c r="D50" s="15"/>
      <c r="E50" s="15"/>
      <c r="F50" s="15"/>
      <c r="G50" s="18"/>
      <c r="H50" s="15"/>
      <c r="I50" s="19"/>
      <c r="J50" s="27"/>
    </row>
    <row r="51" spans="1:10" x14ac:dyDescent="0.35">
      <c r="A51" s="107"/>
      <c r="B51" s="112" t="s">
        <v>27</v>
      </c>
      <c r="C51" s="113"/>
      <c r="D51" s="113"/>
      <c r="E51" s="113"/>
      <c r="F51" s="113"/>
      <c r="G51" s="113"/>
      <c r="H51" s="113"/>
      <c r="I51" s="113"/>
      <c r="J51" s="28">
        <f>SUM(J49:J50)</f>
        <v>0</v>
      </c>
    </row>
    <row r="52" spans="1:10" ht="14.5" customHeight="1" x14ac:dyDescent="0.35">
      <c r="A52" s="107"/>
      <c r="B52" s="114" t="s">
        <v>40</v>
      </c>
      <c r="C52" s="15"/>
      <c r="D52" s="15"/>
      <c r="E52" s="15"/>
      <c r="F52" s="15"/>
      <c r="G52" s="18"/>
      <c r="H52" s="15"/>
      <c r="I52" s="19"/>
      <c r="J52" s="27"/>
    </row>
    <row r="53" spans="1:10" x14ac:dyDescent="0.35">
      <c r="A53" s="107"/>
      <c r="B53" s="111"/>
      <c r="C53" s="15"/>
      <c r="D53" s="15"/>
      <c r="E53" s="15"/>
      <c r="F53" s="15"/>
      <c r="G53" s="18"/>
      <c r="H53" s="15"/>
      <c r="I53" s="19"/>
      <c r="J53" s="27"/>
    </row>
    <row r="54" spans="1:10" x14ac:dyDescent="0.35">
      <c r="A54" s="107"/>
      <c r="B54" s="77" t="s">
        <v>28</v>
      </c>
      <c r="C54" s="77"/>
      <c r="D54" s="77"/>
      <c r="E54" s="77"/>
      <c r="F54" s="77"/>
      <c r="G54" s="77"/>
      <c r="H54" s="77"/>
      <c r="I54" s="112"/>
      <c r="J54" s="28">
        <f>SUM(J52:J53)</f>
        <v>0</v>
      </c>
    </row>
    <row r="55" spans="1:10" ht="14.5" customHeight="1" x14ac:dyDescent="0.35">
      <c r="A55" s="107"/>
      <c r="B55" s="114" t="s">
        <v>41</v>
      </c>
      <c r="C55" s="15"/>
      <c r="D55" s="15"/>
      <c r="E55" s="15"/>
      <c r="F55" s="15"/>
      <c r="G55" s="18"/>
      <c r="H55" s="15"/>
      <c r="I55" s="19"/>
      <c r="J55" s="27"/>
    </row>
    <row r="56" spans="1:10" x14ac:dyDescent="0.35">
      <c r="A56" s="107"/>
      <c r="B56" s="111"/>
      <c r="C56" s="15"/>
      <c r="D56" s="15"/>
      <c r="E56" s="15"/>
      <c r="F56" s="15"/>
      <c r="G56" s="18"/>
      <c r="H56" s="15"/>
      <c r="I56" s="19"/>
      <c r="J56" s="27"/>
    </row>
    <row r="57" spans="1:10" x14ac:dyDescent="0.35">
      <c r="A57" s="107"/>
      <c r="B57" s="77" t="s">
        <v>26</v>
      </c>
      <c r="C57" s="77"/>
      <c r="D57" s="77"/>
      <c r="E57" s="77"/>
      <c r="F57" s="77"/>
      <c r="G57" s="77"/>
      <c r="H57" s="77"/>
      <c r="I57" s="112"/>
      <c r="J57" s="28">
        <f>SUM(J55:J56)</f>
        <v>0</v>
      </c>
    </row>
    <row r="58" spans="1:10" ht="14.5" customHeight="1" x14ac:dyDescent="0.35">
      <c r="A58" s="107"/>
      <c r="B58" s="114" t="s">
        <v>42</v>
      </c>
      <c r="C58" s="15"/>
      <c r="D58" s="15"/>
      <c r="E58" s="15"/>
      <c r="F58" s="15"/>
      <c r="G58" s="18"/>
      <c r="H58" s="15"/>
      <c r="I58" s="19"/>
      <c r="J58" s="27"/>
    </row>
    <row r="59" spans="1:10" x14ac:dyDescent="0.35">
      <c r="A59" s="107"/>
      <c r="B59" s="111"/>
      <c r="C59" s="15"/>
      <c r="D59" s="15"/>
      <c r="E59" s="15"/>
      <c r="F59" s="15"/>
      <c r="G59" s="18"/>
      <c r="H59" s="15"/>
      <c r="I59" s="19"/>
      <c r="J59" s="27"/>
    </row>
    <row r="60" spans="1:10" x14ac:dyDescent="0.35">
      <c r="A60" s="107"/>
      <c r="B60" s="77" t="s">
        <v>44</v>
      </c>
      <c r="C60" s="77"/>
      <c r="D60" s="77"/>
      <c r="E60" s="77"/>
      <c r="F60" s="77"/>
      <c r="G60" s="77"/>
      <c r="H60" s="77"/>
      <c r="I60" s="112"/>
      <c r="J60" s="28">
        <f>SUM(J58:J59)</f>
        <v>0</v>
      </c>
    </row>
    <row r="61" spans="1:10" ht="15" customHeight="1" x14ac:dyDescent="0.35">
      <c r="A61" s="107"/>
      <c r="B61" s="114" t="s">
        <v>43</v>
      </c>
      <c r="C61" s="15"/>
      <c r="D61" s="15"/>
      <c r="E61" s="15"/>
      <c r="F61" s="15"/>
      <c r="G61" s="18"/>
      <c r="H61" s="15"/>
      <c r="I61" s="19"/>
      <c r="J61" s="27"/>
    </row>
    <row r="62" spans="1:10" x14ac:dyDescent="0.35">
      <c r="A62" s="107"/>
      <c r="B62" s="111"/>
      <c r="C62" s="15"/>
      <c r="D62" s="15"/>
      <c r="E62" s="15"/>
      <c r="F62" s="15"/>
      <c r="G62" s="18"/>
      <c r="H62" s="15"/>
      <c r="I62" s="19"/>
      <c r="J62" s="27"/>
    </row>
    <row r="63" spans="1:10" ht="15.75" customHeight="1" thickBot="1" x14ac:dyDescent="0.4">
      <c r="A63" s="107"/>
      <c r="B63" s="115" t="s">
        <v>45</v>
      </c>
      <c r="C63" s="115"/>
      <c r="D63" s="115"/>
      <c r="E63" s="115"/>
      <c r="F63" s="115"/>
      <c r="G63" s="115"/>
      <c r="H63" s="115"/>
      <c r="I63" s="116"/>
      <c r="J63" s="29">
        <f>SUM(J61:J62)</f>
        <v>0</v>
      </c>
    </row>
    <row r="64" spans="1:10" ht="42.75" customHeight="1" x14ac:dyDescent="0.35">
      <c r="A64" s="108"/>
      <c r="B64" s="68" t="s">
        <v>61</v>
      </c>
      <c r="C64" s="69"/>
      <c r="D64" s="69"/>
      <c r="E64" s="69"/>
      <c r="F64" s="69"/>
      <c r="G64" s="69"/>
      <c r="H64" s="69"/>
      <c r="I64" s="69"/>
      <c r="J64" s="40">
        <f>IF(J46="il prospetto delle spese non è ammissibile","il prospetto delle spese non è ammissibile",IF(J24+J27+J30+J33+J36+J39+J42+J45+J51+J54+J57+J60+J63+J70+J73&gt;=7000,J51+J54+J57+J60+J63,"L'importo non raggiunge l'investimento minimo richiesto"))</f>
        <v>0</v>
      </c>
    </row>
    <row r="65" spans="1:10" ht="42.75" customHeight="1" x14ac:dyDescent="0.35">
      <c r="A65" s="108"/>
      <c r="B65" s="76" t="s">
        <v>62</v>
      </c>
      <c r="C65" s="77"/>
      <c r="D65" s="77"/>
      <c r="E65" s="77"/>
      <c r="F65" s="77"/>
      <c r="G65" s="77"/>
      <c r="H65" s="77"/>
      <c r="I65" s="78"/>
      <c r="J65" s="41">
        <f>IF(J46="il prospetto delle spese non è ammissibile","il prospetto delle spese non è ammissibile",IFERROR(IF(AND(J46&lt;&gt;0,J64&lt;&gt;0),J46+J64,IF(J46=0,"Il prospetto delle spese non è ammissibile",0)),"L'importo non raggiunge l'investimento minimo richiesto"))</f>
        <v>0</v>
      </c>
    </row>
    <row r="66" spans="1:10" x14ac:dyDescent="0.35">
      <c r="A66" s="108"/>
      <c r="B66" s="70" t="s">
        <v>29</v>
      </c>
      <c r="C66" s="71"/>
      <c r="D66" s="71"/>
      <c r="E66" s="71"/>
      <c r="F66" s="71"/>
      <c r="G66" s="71"/>
      <c r="H66" s="71"/>
      <c r="I66" s="72"/>
      <c r="J66" s="42">
        <v>0.5</v>
      </c>
    </row>
    <row r="67" spans="1:10" ht="36" customHeight="1" thickBot="1" x14ac:dyDescent="0.4">
      <c r="A67" s="109"/>
      <c r="B67" s="73" t="s">
        <v>63</v>
      </c>
      <c r="C67" s="74"/>
      <c r="D67" s="74"/>
      <c r="E67" s="74"/>
      <c r="F67" s="74"/>
      <c r="G67" s="74"/>
      <c r="H67" s="74"/>
      <c r="I67" s="75"/>
      <c r="J67" s="43">
        <f>IF(J46="il prospetto delle spese non è ammissibile","il prospetto delle spese non è ammissibile",IF(OR(ISTEXT(J65),J74&lt;&gt;0),0,IF(J65&lt;=40000,J65/2,20000)))</f>
        <v>0</v>
      </c>
    </row>
    <row r="68" spans="1:10" ht="15" customHeight="1" x14ac:dyDescent="0.35">
      <c r="A68" s="79" t="s">
        <v>53</v>
      </c>
      <c r="B68" s="82" t="s">
        <v>51</v>
      </c>
      <c r="C68" s="30"/>
      <c r="D68" s="30"/>
      <c r="E68" s="30"/>
      <c r="F68" s="30"/>
      <c r="G68" s="31"/>
      <c r="H68" s="30"/>
      <c r="I68" s="32"/>
      <c r="J68" s="33"/>
    </row>
    <row r="69" spans="1:10" x14ac:dyDescent="0.35">
      <c r="A69" s="80"/>
      <c r="B69" s="83"/>
      <c r="C69" s="34"/>
      <c r="D69" s="34"/>
      <c r="E69" s="34"/>
      <c r="F69" s="34"/>
      <c r="G69" s="35"/>
      <c r="H69" s="34"/>
      <c r="I69" s="36"/>
      <c r="J69" s="37">
        <v>6000</v>
      </c>
    </row>
    <row r="70" spans="1:10" x14ac:dyDescent="0.35">
      <c r="A70" s="80"/>
      <c r="B70" s="84" t="s">
        <v>54</v>
      </c>
      <c r="C70" s="85"/>
      <c r="D70" s="85"/>
      <c r="E70" s="85"/>
      <c r="F70" s="85"/>
      <c r="G70" s="85"/>
      <c r="H70" s="85"/>
      <c r="I70" s="86"/>
      <c r="J70" s="38">
        <f>SUM(J68:J69)</f>
        <v>6000</v>
      </c>
    </row>
    <row r="71" spans="1:10" x14ac:dyDescent="0.35">
      <c r="A71" s="80"/>
      <c r="B71" s="87" t="s">
        <v>52</v>
      </c>
      <c r="C71" s="34"/>
      <c r="D71" s="34"/>
      <c r="E71" s="34"/>
      <c r="F71" s="34"/>
      <c r="G71" s="35"/>
      <c r="H71" s="34"/>
      <c r="I71" s="36"/>
      <c r="J71" s="37"/>
    </row>
    <row r="72" spans="1:10" x14ac:dyDescent="0.35">
      <c r="A72" s="80"/>
      <c r="B72" s="83"/>
      <c r="C72" s="34"/>
      <c r="D72" s="34"/>
      <c r="E72" s="34"/>
      <c r="F72" s="34"/>
      <c r="G72" s="35"/>
      <c r="H72" s="34"/>
      <c r="I72" s="36"/>
      <c r="J72" s="37">
        <v>0</v>
      </c>
    </row>
    <row r="73" spans="1:10" ht="15" thickBot="1" x14ac:dyDescent="0.4">
      <c r="A73" s="80"/>
      <c r="B73" s="88" t="s">
        <v>55</v>
      </c>
      <c r="C73" s="89"/>
      <c r="D73" s="89"/>
      <c r="E73" s="89"/>
      <c r="F73" s="89"/>
      <c r="G73" s="89"/>
      <c r="H73" s="89"/>
      <c r="I73" s="90"/>
      <c r="J73" s="39">
        <f>SUM(J71:J72)</f>
        <v>0</v>
      </c>
    </row>
    <row r="74" spans="1:10" ht="45" customHeight="1" x14ac:dyDescent="0.35">
      <c r="A74" s="80"/>
      <c r="B74" s="91" t="s">
        <v>56</v>
      </c>
      <c r="C74" s="92"/>
      <c r="D74" s="92"/>
      <c r="E74" s="92"/>
      <c r="F74" s="92"/>
      <c r="G74" s="92"/>
      <c r="H74" s="92"/>
      <c r="I74" s="92"/>
      <c r="J74" s="48">
        <f>IF(J46="il prospetto delle spese non è ammissibile","il prospetto delle spese non è ammissibile",IF(J24+J27+J30+J33+J36+J39+J42+J45+J51+J54+J57+J60+J63+J70+J73&gt;=7000,J70+J73,"L'importo non raggiunge l'investimento minimo richiesto"))</f>
        <v>6000</v>
      </c>
    </row>
    <row r="75" spans="1:10" ht="36.75" customHeight="1" x14ac:dyDescent="0.35">
      <c r="A75" s="80"/>
      <c r="B75" s="45"/>
      <c r="C75" s="46"/>
      <c r="D75" s="46"/>
      <c r="E75" s="46"/>
      <c r="F75" s="46"/>
      <c r="G75" s="46"/>
      <c r="H75" s="46"/>
      <c r="I75" s="46" t="s">
        <v>64</v>
      </c>
      <c r="J75" s="49">
        <f>IF(J46="il prospetto delle spese non è ammissibile","il prospetto delle spese non è ammissibile",IFERROR(IF(AND(J46&lt;&gt;0,J74&lt;&gt;0),J46+J74,IF(J46=0,"Il prospetto delle spese non è ammissibile",0)),"L'importo non raggiunge l'investimento minimo richiesto"))</f>
        <v>7000</v>
      </c>
    </row>
    <row r="76" spans="1:10" x14ac:dyDescent="0.35">
      <c r="A76" s="80"/>
      <c r="B76" s="93" t="s">
        <v>29</v>
      </c>
      <c r="C76" s="94"/>
      <c r="D76" s="94"/>
      <c r="E76" s="94"/>
      <c r="F76" s="94"/>
      <c r="G76" s="94"/>
      <c r="H76" s="94"/>
      <c r="I76" s="94"/>
      <c r="J76" s="50">
        <v>0.5</v>
      </c>
    </row>
    <row r="77" spans="1:10" ht="35.25" customHeight="1" thickBot="1" x14ac:dyDescent="0.4">
      <c r="A77" s="81"/>
      <c r="B77" s="95" t="s">
        <v>57</v>
      </c>
      <c r="C77" s="96"/>
      <c r="D77" s="96"/>
      <c r="E77" s="96"/>
      <c r="F77" s="96"/>
      <c r="G77" s="96"/>
      <c r="H77" s="96"/>
      <c r="I77" s="96"/>
      <c r="J77" s="51">
        <f>IF(J46="il prospetto delle spese non è ammissibile","il prospetto delle spese non è ammissibile",IF(OR(ISTEXT(J75),J64&lt;&gt;0),0,IF(J75&lt;=40000,J75/2,20000)))</f>
        <v>3500</v>
      </c>
    </row>
    <row r="78" spans="1:10" ht="35.25" customHeight="1" x14ac:dyDescent="0.35">
      <c r="B78" s="65" t="s">
        <v>65</v>
      </c>
      <c r="C78" s="66"/>
      <c r="D78" s="66"/>
      <c r="E78" s="66"/>
      <c r="F78" s="66"/>
      <c r="G78" s="66"/>
      <c r="H78" s="66"/>
      <c r="I78" s="67"/>
      <c r="J78" s="53">
        <f>IF(OR(J46="il prospetto delle spese non è ammissibile",J46=0),"il prospetto delle spese non è ammissibile",IF(J24+J27+J30+J33+J36+J39+J42+J45+J51+J54+J57+J60+J63+J70+J73&gt;=7000,J24+J27+J30+J33+J36+J39+J42+J45+J51+J54+J57+J60+J63+J70+J73,"L'importo non raggiunge l'investimento minimo richiesto"))</f>
        <v>7000</v>
      </c>
    </row>
    <row r="79" spans="1:10" ht="14.25" customHeight="1" thickBot="1" x14ac:dyDescent="0.4">
      <c r="B79" s="62" t="s">
        <v>29</v>
      </c>
      <c r="C79" s="63"/>
      <c r="D79" s="63"/>
      <c r="E79" s="63"/>
      <c r="F79" s="63"/>
      <c r="G79" s="63"/>
      <c r="H79" s="63"/>
      <c r="I79" s="64"/>
      <c r="J79" s="52">
        <v>0.5</v>
      </c>
    </row>
    <row r="80" spans="1:10" ht="35.25" customHeight="1" thickBot="1" x14ac:dyDescent="0.4">
      <c r="B80" s="59" t="s">
        <v>60</v>
      </c>
      <c r="C80" s="60"/>
      <c r="D80" s="60"/>
      <c r="E80" s="60"/>
      <c r="F80" s="60"/>
      <c r="G80" s="60"/>
      <c r="H80" s="60"/>
      <c r="I80" s="61"/>
      <c r="J80" s="47">
        <f>IF(OR(J46="il prospetto delle spese non è ammissibile",J46=0),"il prospetto delle spese non è ammissibile",IF(J78="L'importo non raggiunge l'investimento minimo richiesto",0,IF(J78&lt;=50000,J78/2,25000)))</f>
        <v>3500</v>
      </c>
    </row>
  </sheetData>
  <sheetProtection formatRows="0"/>
  <protectedRanges>
    <protectedRange sqref="C61:J62" name="Intervallo11"/>
    <protectedRange sqref="C49:J50 C68:J69" name="Intervallo9"/>
    <protectedRange sqref="C40:J41" name="Intervallo7"/>
    <protectedRange sqref="C34:J35" name="Intervallo5"/>
    <protectedRange sqref="C28:J29" name="Intervallo3"/>
    <protectedRange sqref="C20:J23" name="Intervallo1"/>
    <protectedRange sqref="C25:J26" name="Intervallo2"/>
    <protectedRange sqref="C31:J32" name="Intervallo4"/>
    <protectedRange sqref="C37:J38" name="Intervallo6"/>
    <protectedRange sqref="C43:J44" name="Intervallo8"/>
    <protectedRange sqref="C52:J53 C55:J56 C58:J59 C71:J72" name="Intervallo10"/>
  </protectedRanges>
  <mergeCells count="47">
    <mergeCell ref="B78:I78"/>
    <mergeCell ref="B79:I79"/>
    <mergeCell ref="B80:I80"/>
    <mergeCell ref="B64:I64"/>
    <mergeCell ref="B65:I65"/>
    <mergeCell ref="B66:I66"/>
    <mergeCell ref="B67:I67"/>
    <mergeCell ref="B57:I57"/>
    <mergeCell ref="B58:B59"/>
    <mergeCell ref="A68:A77"/>
    <mergeCell ref="B68:B69"/>
    <mergeCell ref="B70:I70"/>
    <mergeCell ref="B71:B72"/>
    <mergeCell ref="B73:I73"/>
    <mergeCell ref="B74:I74"/>
    <mergeCell ref="B39:I39"/>
    <mergeCell ref="B40:B41"/>
    <mergeCell ref="A49:A67"/>
    <mergeCell ref="B76:I76"/>
    <mergeCell ref="B77:I77"/>
    <mergeCell ref="B63:I63"/>
    <mergeCell ref="B43:B44"/>
    <mergeCell ref="B45:I45"/>
    <mergeCell ref="B46:I46"/>
    <mergeCell ref="B47:I47"/>
    <mergeCell ref="B48:I48"/>
    <mergeCell ref="B49:B50"/>
    <mergeCell ref="B51:I51"/>
    <mergeCell ref="B52:B53"/>
    <mergeCell ref="B54:I54"/>
    <mergeCell ref="B55:B56"/>
    <mergeCell ref="B60:I60"/>
    <mergeCell ref="B61:B62"/>
    <mergeCell ref="B42:I42"/>
    <mergeCell ref="B2:J4"/>
    <mergeCell ref="A20:A48"/>
    <mergeCell ref="B20:B23"/>
    <mergeCell ref="B24:I24"/>
    <mergeCell ref="B25:B26"/>
    <mergeCell ref="B27:I27"/>
    <mergeCell ref="B28:B29"/>
    <mergeCell ref="B30:I30"/>
    <mergeCell ref="B31:B32"/>
    <mergeCell ref="B33:I33"/>
    <mergeCell ref="B34:B35"/>
    <mergeCell ref="B36:I36"/>
    <mergeCell ref="B37:B38"/>
  </mergeCells>
  <conditionalFormatting sqref="J1:J1048576">
    <cfRule type="containsText" dxfId="1" priority="1" operator="containsText" text="non">
      <formula>NOT(ISERROR(SEARCH("non",J1)))</formula>
    </cfRule>
  </conditionalFormatting>
  <pageMargins left="0.7" right="0.7" top="0.75" bottom="0.75" header="0.3" footer="0.3"/>
  <pageSetup paperSize="9" orientation="portrait" r:id="rId1"/>
  <ignoredErrors>
    <ignoredError sqref="J19:J21 J41:J47 J53:J54 J49:J51 J72:J77 J56:J66 J68 J79:J80 J24:J39 J70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G15"/>
  <sheetViews>
    <sheetView workbookViewId="0">
      <selection activeCell="C11" sqref="C11"/>
    </sheetView>
  </sheetViews>
  <sheetFormatPr defaultRowHeight="14.5" x14ac:dyDescent="0.35"/>
  <cols>
    <col min="3" max="3" width="21.7265625" bestFit="1" customWidth="1"/>
    <col min="5" max="5" width="20.453125" customWidth="1"/>
    <col min="6" max="6" width="27.81640625" bestFit="1" customWidth="1"/>
  </cols>
  <sheetData>
    <row r="2" spans="2:7" x14ac:dyDescent="0.35">
      <c r="B2" t="s">
        <v>66</v>
      </c>
      <c r="C2" t="s">
        <v>67</v>
      </c>
      <c r="D2">
        <v>7000</v>
      </c>
      <c r="E2" s="54" t="s">
        <v>69</v>
      </c>
      <c r="F2" t="s">
        <v>70</v>
      </c>
    </row>
    <row r="3" spans="2:7" x14ac:dyDescent="0.35">
      <c r="C3" t="s">
        <v>68</v>
      </c>
      <c r="D3" t="s">
        <v>71</v>
      </c>
    </row>
    <row r="4" spans="2:7" x14ac:dyDescent="0.35">
      <c r="C4" t="s">
        <v>75</v>
      </c>
    </row>
    <row r="6" spans="2:7" x14ac:dyDescent="0.35">
      <c r="B6" t="s">
        <v>72</v>
      </c>
      <c r="C6" t="s">
        <v>73</v>
      </c>
    </row>
    <row r="7" spans="2:7" x14ac:dyDescent="0.35">
      <c r="C7" t="s">
        <v>74</v>
      </c>
    </row>
    <row r="8" spans="2:7" x14ac:dyDescent="0.35">
      <c r="C8" t="s">
        <v>79</v>
      </c>
    </row>
    <row r="10" spans="2:7" x14ac:dyDescent="0.35">
      <c r="B10" t="s">
        <v>76</v>
      </c>
      <c r="C10" t="s">
        <v>73</v>
      </c>
    </row>
    <row r="11" spans="2:7" x14ac:dyDescent="0.35">
      <c r="C11" t="s">
        <v>77</v>
      </c>
    </row>
    <row r="12" spans="2:7" x14ac:dyDescent="0.35">
      <c r="C12" t="s">
        <v>78</v>
      </c>
    </row>
    <row r="14" spans="2:7" x14ac:dyDescent="0.35">
      <c r="B14" t="s">
        <v>80</v>
      </c>
      <c r="C14" t="s">
        <v>81</v>
      </c>
      <c r="G14" t="s">
        <v>83</v>
      </c>
    </row>
    <row r="15" spans="2:7" x14ac:dyDescent="0.35">
      <c r="C15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85"/>
  <sheetViews>
    <sheetView tabSelected="1" zoomScale="51" zoomScaleNormal="51" workbookViewId="0">
      <selection activeCell="K22" sqref="K22"/>
    </sheetView>
  </sheetViews>
  <sheetFormatPr defaultColWidth="9.1796875" defaultRowHeight="14.5" x14ac:dyDescent="0.35"/>
  <cols>
    <col min="1" max="1" width="12" style="5" bestFit="1" customWidth="1"/>
    <col min="2" max="2" width="52.453125" style="5" customWidth="1"/>
    <col min="3" max="3" width="47.453125" style="5" customWidth="1"/>
    <col min="4" max="5" width="20.81640625" style="5" customWidth="1"/>
    <col min="6" max="7" width="25.54296875" style="5" customWidth="1"/>
    <col min="8" max="9" width="27.81640625" style="5" customWidth="1"/>
    <col min="10" max="10" width="30.81640625" style="20" customWidth="1"/>
    <col min="11" max="11" width="40.1796875" style="55" customWidth="1"/>
    <col min="12" max="12" width="10.54296875" style="5" bestFit="1" customWidth="1"/>
    <col min="13" max="13" width="10.453125" style="5" bestFit="1" customWidth="1"/>
    <col min="14" max="16384" width="9.1796875" style="5"/>
  </cols>
  <sheetData>
    <row r="1" spans="2:10" ht="15" thickBot="1" x14ac:dyDescent="0.4"/>
    <row r="2" spans="2:10" x14ac:dyDescent="0.35">
      <c r="B2" s="146" t="s">
        <v>90</v>
      </c>
      <c r="C2" s="119"/>
      <c r="D2" s="119"/>
      <c r="E2" s="119"/>
      <c r="F2" s="119"/>
      <c r="G2" s="119"/>
      <c r="H2" s="119"/>
      <c r="I2" s="120"/>
      <c r="J2" s="121"/>
    </row>
    <row r="3" spans="2:10" x14ac:dyDescent="0.35">
      <c r="B3" s="122"/>
      <c r="C3" s="123"/>
      <c r="D3" s="123"/>
      <c r="E3" s="123"/>
      <c r="F3" s="123"/>
      <c r="G3" s="123"/>
      <c r="H3" s="123"/>
      <c r="I3" s="124"/>
      <c r="J3" s="125"/>
    </row>
    <row r="4" spans="2:10" ht="48.75" customHeight="1" thickBot="1" x14ac:dyDescent="0.4">
      <c r="B4" s="126"/>
      <c r="C4" s="127"/>
      <c r="D4" s="127"/>
      <c r="E4" s="127"/>
      <c r="F4" s="127"/>
      <c r="G4" s="127"/>
      <c r="H4" s="127"/>
      <c r="I4" s="128"/>
      <c r="J4" s="129"/>
    </row>
    <row r="5" spans="2:10" ht="15" thickBot="1" x14ac:dyDescent="0.4"/>
    <row r="6" spans="2:10" ht="15" thickBot="1" x14ac:dyDescent="0.4">
      <c r="B6" s="6" t="s">
        <v>31</v>
      </c>
      <c r="C6" s="7"/>
    </row>
    <row r="7" spans="2:10" ht="15" thickBot="1" x14ac:dyDescent="0.4">
      <c r="B7" s="6" t="s">
        <v>0</v>
      </c>
      <c r="C7" s="7"/>
    </row>
    <row r="8" spans="2:10" ht="15" thickBot="1" x14ac:dyDescent="0.4">
      <c r="B8" s="6" t="s">
        <v>1</v>
      </c>
      <c r="C8" s="7"/>
    </row>
    <row r="9" spans="2:10" ht="15" thickBot="1" x14ac:dyDescent="0.4">
      <c r="B9" s="58" t="s">
        <v>58</v>
      </c>
      <c r="C9" s="7"/>
      <c r="F9" s="1"/>
      <c r="G9" s="1"/>
    </row>
    <row r="10" spans="2:10" x14ac:dyDescent="0.35">
      <c r="B10" s="9"/>
      <c r="I10" s="10"/>
    </row>
    <row r="11" spans="2:10" x14ac:dyDescent="0.35">
      <c r="B11" s="10" t="s">
        <v>2</v>
      </c>
      <c r="I11" s="10"/>
    </row>
    <row r="12" spans="2:10" x14ac:dyDescent="0.35">
      <c r="B12" s="10" t="s">
        <v>86</v>
      </c>
      <c r="I12" s="10"/>
    </row>
    <row r="13" spans="2:10" x14ac:dyDescent="0.35">
      <c r="B13" s="10" t="s">
        <v>48</v>
      </c>
      <c r="I13" s="10"/>
    </row>
    <row r="14" spans="2:10" x14ac:dyDescent="0.35">
      <c r="B14" s="10" t="s">
        <v>87</v>
      </c>
      <c r="I14" s="10"/>
    </row>
    <row r="15" spans="2:10" x14ac:dyDescent="0.35">
      <c r="B15" s="10" t="s">
        <v>88</v>
      </c>
      <c r="I15" s="10"/>
    </row>
    <row r="16" spans="2:10" x14ac:dyDescent="0.35">
      <c r="B16" s="10" t="s">
        <v>89</v>
      </c>
      <c r="I16" s="10"/>
    </row>
    <row r="17" spans="1:10" x14ac:dyDescent="0.35">
      <c r="B17" s="10"/>
      <c r="I17" s="10"/>
    </row>
    <row r="18" spans="1:10" ht="15" thickBot="1" x14ac:dyDescent="0.4"/>
    <row r="19" spans="1:10" x14ac:dyDescent="0.35">
      <c r="B19" s="2" t="s">
        <v>4</v>
      </c>
      <c r="C19" s="3" t="s">
        <v>5</v>
      </c>
      <c r="D19" s="3" t="s">
        <v>34</v>
      </c>
      <c r="E19" s="3" t="s">
        <v>35</v>
      </c>
      <c r="F19" s="3" t="s">
        <v>6</v>
      </c>
      <c r="G19" s="3" t="s">
        <v>33</v>
      </c>
      <c r="H19" s="3" t="s">
        <v>7</v>
      </c>
      <c r="I19" s="3" t="s">
        <v>8</v>
      </c>
      <c r="J19" s="21" t="s">
        <v>9</v>
      </c>
    </row>
    <row r="20" spans="1:10" ht="14.5" customHeight="1" x14ac:dyDescent="0.35">
      <c r="A20" s="130" t="s">
        <v>47</v>
      </c>
      <c r="B20" s="134" t="s">
        <v>10</v>
      </c>
      <c r="C20" s="11"/>
      <c r="D20" s="11"/>
      <c r="E20" s="11"/>
      <c r="F20" s="11"/>
      <c r="G20" s="16"/>
      <c r="H20" s="17"/>
      <c r="I20" s="17"/>
      <c r="J20" s="22"/>
    </row>
    <row r="21" spans="1:10" ht="14.5" customHeight="1" x14ac:dyDescent="0.35">
      <c r="A21" s="131"/>
      <c r="B21" s="135"/>
      <c r="C21" s="11"/>
      <c r="D21" s="11"/>
      <c r="E21" s="11"/>
      <c r="F21" s="11"/>
      <c r="G21" s="16"/>
      <c r="H21" s="17"/>
      <c r="I21" s="17"/>
      <c r="J21" s="22"/>
    </row>
    <row r="22" spans="1:10" ht="14.5" customHeight="1" x14ac:dyDescent="0.35">
      <c r="A22" s="131"/>
      <c r="B22" s="135"/>
      <c r="C22" s="11"/>
      <c r="D22" s="11"/>
      <c r="E22" s="11"/>
      <c r="F22" s="11"/>
      <c r="G22" s="16"/>
      <c r="H22" s="17"/>
      <c r="I22" s="17"/>
      <c r="J22" s="22"/>
    </row>
    <row r="23" spans="1:10" x14ac:dyDescent="0.35">
      <c r="A23" s="131"/>
      <c r="B23" s="136"/>
      <c r="C23" s="11"/>
      <c r="D23" s="11"/>
      <c r="E23" s="11"/>
      <c r="F23" s="11"/>
      <c r="G23" s="16"/>
      <c r="H23" s="11"/>
      <c r="I23" s="17"/>
      <c r="J23" s="22"/>
    </row>
    <row r="24" spans="1:10" x14ac:dyDescent="0.35">
      <c r="A24" s="131"/>
      <c r="B24" s="137" t="s">
        <v>18</v>
      </c>
      <c r="C24" s="137"/>
      <c r="D24" s="137"/>
      <c r="E24" s="137"/>
      <c r="F24" s="137"/>
      <c r="G24" s="137"/>
      <c r="H24" s="137"/>
      <c r="I24" s="138"/>
      <c r="J24" s="23">
        <f>SUM(J20:J23)</f>
        <v>0</v>
      </c>
    </row>
    <row r="25" spans="1:10" x14ac:dyDescent="0.35">
      <c r="A25" s="131"/>
      <c r="B25" s="139" t="s">
        <v>11</v>
      </c>
      <c r="C25" s="11"/>
      <c r="D25" s="11"/>
      <c r="E25" s="11"/>
      <c r="F25" s="11"/>
      <c r="G25" s="16"/>
      <c r="H25" s="11"/>
      <c r="I25" s="17"/>
      <c r="J25" s="22"/>
    </row>
    <row r="26" spans="1:10" x14ac:dyDescent="0.35">
      <c r="A26" s="131"/>
      <c r="B26" s="139"/>
      <c r="C26" s="11"/>
      <c r="D26" s="11"/>
      <c r="E26" s="11"/>
      <c r="F26" s="11"/>
      <c r="G26" s="16"/>
      <c r="H26" s="11"/>
      <c r="I26" s="17"/>
      <c r="J26" s="22">
        <v>0</v>
      </c>
    </row>
    <row r="27" spans="1:10" x14ac:dyDescent="0.35">
      <c r="A27" s="131"/>
      <c r="B27" s="140" t="s">
        <v>19</v>
      </c>
      <c r="C27" s="141"/>
      <c r="D27" s="141"/>
      <c r="E27" s="141"/>
      <c r="F27" s="141"/>
      <c r="G27" s="141"/>
      <c r="H27" s="141"/>
      <c r="I27" s="142"/>
      <c r="J27" s="23">
        <f>SUM(J25:J26)</f>
        <v>0</v>
      </c>
    </row>
    <row r="28" spans="1:10" x14ac:dyDescent="0.35">
      <c r="A28" s="131"/>
      <c r="B28" s="97" t="s">
        <v>12</v>
      </c>
      <c r="C28" s="11"/>
      <c r="D28" s="11"/>
      <c r="E28" s="11"/>
      <c r="F28" s="11"/>
      <c r="G28" s="16"/>
      <c r="H28" s="11"/>
      <c r="I28" s="17"/>
      <c r="J28" s="22"/>
    </row>
    <row r="29" spans="1:10" x14ac:dyDescent="0.35">
      <c r="A29" s="131"/>
      <c r="B29" s="143"/>
      <c r="C29" s="12"/>
      <c r="D29" s="12"/>
      <c r="E29" s="12"/>
      <c r="F29" s="12"/>
      <c r="G29" s="16"/>
      <c r="H29" s="12"/>
      <c r="I29" s="17"/>
      <c r="J29" s="22"/>
    </row>
    <row r="30" spans="1:10" x14ac:dyDescent="0.35">
      <c r="A30" s="131"/>
      <c r="B30" s="117" t="s">
        <v>20</v>
      </c>
      <c r="C30" s="117"/>
      <c r="D30" s="117"/>
      <c r="E30" s="117"/>
      <c r="F30" s="117"/>
      <c r="G30" s="117"/>
      <c r="H30" s="117"/>
      <c r="I30" s="117"/>
      <c r="J30" s="23">
        <f>SUM(J28:J29)</f>
        <v>0</v>
      </c>
    </row>
    <row r="31" spans="1:10" x14ac:dyDescent="0.35">
      <c r="A31" s="131"/>
      <c r="B31" s="139" t="s">
        <v>13</v>
      </c>
      <c r="C31" s="11"/>
      <c r="D31" s="11"/>
      <c r="E31" s="11"/>
      <c r="F31" s="11"/>
      <c r="G31" s="16"/>
      <c r="H31" s="11"/>
      <c r="I31" s="17"/>
      <c r="J31" s="22"/>
    </row>
    <row r="32" spans="1:10" x14ac:dyDescent="0.35">
      <c r="A32" s="131"/>
      <c r="B32" s="139"/>
      <c r="C32" s="11"/>
      <c r="D32" s="11"/>
      <c r="E32" s="11"/>
      <c r="F32" s="11"/>
      <c r="G32" s="16"/>
      <c r="H32" s="11"/>
      <c r="I32" s="17"/>
      <c r="J32" s="22"/>
    </row>
    <row r="33" spans="1:13" x14ac:dyDescent="0.35">
      <c r="A33" s="131"/>
      <c r="B33" s="140" t="s">
        <v>21</v>
      </c>
      <c r="C33" s="141"/>
      <c r="D33" s="141"/>
      <c r="E33" s="141"/>
      <c r="F33" s="141"/>
      <c r="G33" s="141"/>
      <c r="H33" s="141"/>
      <c r="I33" s="142"/>
      <c r="J33" s="23">
        <f>SUM(J31:J32)</f>
        <v>0</v>
      </c>
    </row>
    <row r="34" spans="1:13" x14ac:dyDescent="0.35">
      <c r="A34" s="131"/>
      <c r="B34" s="144" t="s">
        <v>14</v>
      </c>
      <c r="C34" s="11"/>
      <c r="D34" s="11"/>
      <c r="E34" s="11"/>
      <c r="F34" s="11"/>
      <c r="G34" s="16"/>
      <c r="H34" s="11"/>
      <c r="I34" s="17"/>
      <c r="J34" s="22"/>
    </row>
    <row r="35" spans="1:13" x14ac:dyDescent="0.35">
      <c r="A35" s="131"/>
      <c r="B35" s="144"/>
      <c r="C35" s="11"/>
      <c r="D35" s="11"/>
      <c r="E35" s="11"/>
      <c r="F35" s="11"/>
      <c r="G35" s="16"/>
      <c r="H35" s="11"/>
      <c r="I35" s="17"/>
      <c r="J35" s="22"/>
    </row>
    <row r="36" spans="1:13" x14ac:dyDescent="0.35">
      <c r="A36" s="131"/>
      <c r="B36" s="117" t="s">
        <v>22</v>
      </c>
      <c r="C36" s="117"/>
      <c r="D36" s="117"/>
      <c r="E36" s="117"/>
      <c r="F36" s="117"/>
      <c r="G36" s="117"/>
      <c r="H36" s="117"/>
      <c r="I36" s="117"/>
      <c r="J36" s="23">
        <f>SUM(J34:J35)</f>
        <v>0</v>
      </c>
    </row>
    <row r="37" spans="1:13" ht="14.5" customHeight="1" x14ac:dyDescent="0.35">
      <c r="A37" s="131"/>
      <c r="B37" s="144" t="s">
        <v>15</v>
      </c>
      <c r="C37" s="11"/>
      <c r="D37" s="11"/>
      <c r="E37" s="11"/>
      <c r="F37" s="11"/>
      <c r="G37" s="16"/>
      <c r="H37" s="11"/>
      <c r="I37" s="17"/>
      <c r="J37" s="22"/>
    </row>
    <row r="38" spans="1:13" x14ac:dyDescent="0.35">
      <c r="A38" s="131"/>
      <c r="B38" s="144"/>
      <c r="C38" s="11"/>
      <c r="D38" s="11"/>
      <c r="E38" s="11"/>
      <c r="F38" s="11"/>
      <c r="G38" s="16"/>
      <c r="H38" s="11"/>
      <c r="I38" s="17"/>
      <c r="J38" s="22"/>
    </row>
    <row r="39" spans="1:13" x14ac:dyDescent="0.35">
      <c r="A39" s="131"/>
      <c r="B39" s="117" t="s">
        <v>23</v>
      </c>
      <c r="C39" s="117"/>
      <c r="D39" s="117"/>
      <c r="E39" s="117"/>
      <c r="F39" s="117"/>
      <c r="G39" s="117"/>
      <c r="H39" s="117"/>
      <c r="I39" s="117"/>
      <c r="J39" s="23">
        <f>SUM(J37:J38)</f>
        <v>0</v>
      </c>
    </row>
    <row r="40" spans="1:13" ht="14.5" customHeight="1" x14ac:dyDescent="0.35">
      <c r="A40" s="131"/>
      <c r="B40" s="97" t="s">
        <v>16</v>
      </c>
      <c r="C40" s="11"/>
      <c r="D40" s="11"/>
      <c r="E40" s="11"/>
      <c r="F40" s="11"/>
      <c r="G40" s="16"/>
      <c r="H40" s="11"/>
      <c r="I40" s="17"/>
      <c r="J40" s="22"/>
    </row>
    <row r="41" spans="1:13" x14ac:dyDescent="0.35">
      <c r="A41" s="131"/>
      <c r="B41" s="143"/>
      <c r="C41" s="12"/>
      <c r="D41" s="12"/>
      <c r="E41" s="12"/>
      <c r="F41" s="12"/>
      <c r="G41" s="16"/>
      <c r="H41" s="12"/>
      <c r="I41" s="17"/>
      <c r="J41" s="22"/>
    </row>
    <row r="42" spans="1:13" x14ac:dyDescent="0.35">
      <c r="A42" s="131"/>
      <c r="B42" s="117" t="s">
        <v>24</v>
      </c>
      <c r="C42" s="117"/>
      <c r="D42" s="117"/>
      <c r="E42" s="117"/>
      <c r="F42" s="117"/>
      <c r="G42" s="117"/>
      <c r="H42" s="117"/>
      <c r="I42" s="117"/>
      <c r="J42" s="23">
        <f>SUM(J40:J41)</f>
        <v>0</v>
      </c>
    </row>
    <row r="43" spans="1:13" x14ac:dyDescent="0.35">
      <c r="A43" s="131"/>
      <c r="B43" s="97" t="s">
        <v>17</v>
      </c>
      <c r="C43" s="11"/>
      <c r="D43" s="11"/>
      <c r="E43" s="11"/>
      <c r="F43" s="11"/>
      <c r="G43" s="16"/>
      <c r="H43" s="11"/>
      <c r="I43" s="17"/>
      <c r="J43" s="22"/>
    </row>
    <row r="44" spans="1:13" x14ac:dyDescent="0.35">
      <c r="A44" s="131"/>
      <c r="B44" s="98"/>
      <c r="C44" s="12"/>
      <c r="D44" s="12"/>
      <c r="E44" s="12"/>
      <c r="F44" s="12"/>
      <c r="G44" s="16"/>
      <c r="H44" s="12"/>
      <c r="I44" s="17"/>
      <c r="J44" s="22"/>
    </row>
    <row r="45" spans="1:13" ht="15" thickBot="1" x14ac:dyDescent="0.4">
      <c r="A45" s="131"/>
      <c r="B45" s="99" t="s">
        <v>25</v>
      </c>
      <c r="C45" s="99"/>
      <c r="D45" s="99"/>
      <c r="E45" s="99"/>
      <c r="F45" s="99"/>
      <c r="G45" s="99"/>
      <c r="H45" s="99"/>
      <c r="I45" s="99"/>
      <c r="J45" s="24">
        <f>SUM(J43:J44)</f>
        <v>0</v>
      </c>
    </row>
    <row r="46" spans="1:13" ht="52.5" customHeight="1" x14ac:dyDescent="0.35">
      <c r="A46" s="132"/>
      <c r="B46" s="100" t="s">
        <v>50</v>
      </c>
      <c r="C46" s="101"/>
      <c r="D46" s="101"/>
      <c r="E46" s="101"/>
      <c r="F46" s="101"/>
      <c r="G46" s="101"/>
      <c r="H46" s="101"/>
      <c r="I46" s="101"/>
      <c r="J46" s="44" t="str">
        <f>IF(SUM(J24,J27,J30,J33,J36,J39,J42,J45)=0,"il prospetto delle spese non è ammissibile",IF(SUM(J24,J27,J30,J33,J36,J39,J42,J45,J51,J54,J57,J60,J63,J70,J73)&lt;7000,"l'importo non raggiunge l'investimento minimo richiesto",SUM(J24,J27,J30,J33,J36,J39,J42,J45)))</f>
        <v>il prospetto delle spese non è ammissibile</v>
      </c>
    </row>
    <row r="47" spans="1:13" ht="15" customHeight="1" x14ac:dyDescent="0.35">
      <c r="A47" s="132"/>
      <c r="B47" s="102" t="s">
        <v>29</v>
      </c>
      <c r="C47" s="103"/>
      <c r="D47" s="103"/>
      <c r="E47" s="103"/>
      <c r="F47" s="103"/>
      <c r="G47" s="103"/>
      <c r="H47" s="103"/>
      <c r="I47" s="103"/>
      <c r="J47" s="4">
        <v>0.5</v>
      </c>
      <c r="K47" s="56"/>
      <c r="L47" s="13"/>
      <c r="M47" s="13"/>
    </row>
    <row r="48" spans="1:13" ht="46.5" customHeight="1" thickBot="1" x14ac:dyDescent="0.4">
      <c r="A48" s="133"/>
      <c r="B48" s="104" t="s">
        <v>30</v>
      </c>
      <c r="C48" s="105"/>
      <c r="D48" s="105"/>
      <c r="E48" s="105"/>
      <c r="F48" s="105"/>
      <c r="G48" s="105"/>
      <c r="H48" s="105"/>
      <c r="I48" s="105"/>
      <c r="J48" s="25">
        <f>IF(ISTEXT(J46),0,IF(OR(J64&lt;&gt;0,J74&lt;&gt;0),0,IF(J46&lt;30000,J46/2,15000)))</f>
        <v>0</v>
      </c>
      <c r="K48" s="56"/>
      <c r="L48" s="13"/>
      <c r="M48" s="13"/>
    </row>
    <row r="49" spans="1:11" ht="14.5" customHeight="1" x14ac:dyDescent="0.35">
      <c r="A49" s="106" t="s">
        <v>49</v>
      </c>
      <c r="B49" s="110" t="s">
        <v>39</v>
      </c>
      <c r="C49" s="14"/>
      <c r="D49" s="14"/>
      <c r="E49" s="14"/>
      <c r="F49" s="14"/>
      <c r="G49" s="18"/>
      <c r="H49" s="14"/>
      <c r="I49" s="19"/>
      <c r="J49" s="26"/>
    </row>
    <row r="50" spans="1:11" x14ac:dyDescent="0.35">
      <c r="A50" s="107"/>
      <c r="B50" s="111"/>
      <c r="C50" s="15"/>
      <c r="D50" s="15"/>
      <c r="E50" s="15"/>
      <c r="F50" s="15"/>
      <c r="G50" s="18"/>
      <c r="H50" s="15"/>
      <c r="I50" s="19"/>
      <c r="J50" s="27"/>
    </row>
    <row r="51" spans="1:11" x14ac:dyDescent="0.35">
      <c r="A51" s="107"/>
      <c r="B51" s="112" t="s">
        <v>27</v>
      </c>
      <c r="C51" s="113"/>
      <c r="D51" s="113"/>
      <c r="E51" s="113"/>
      <c r="F51" s="113"/>
      <c r="G51" s="113"/>
      <c r="H51" s="113"/>
      <c r="I51" s="113"/>
      <c r="J51" s="28">
        <f>SUM(J49:J50)</f>
        <v>0</v>
      </c>
    </row>
    <row r="52" spans="1:11" ht="14.5" customHeight="1" x14ac:dyDescent="0.35">
      <c r="A52" s="107"/>
      <c r="B52" s="114" t="s">
        <v>40</v>
      </c>
      <c r="C52" s="15"/>
      <c r="D52" s="15"/>
      <c r="E52" s="15"/>
      <c r="F52" s="15"/>
      <c r="G52" s="18"/>
      <c r="H52" s="15"/>
      <c r="I52" s="19"/>
      <c r="J52" s="27"/>
    </row>
    <row r="53" spans="1:11" x14ac:dyDescent="0.35">
      <c r="A53" s="107"/>
      <c r="B53" s="111"/>
      <c r="C53" s="15"/>
      <c r="D53" s="15"/>
      <c r="E53" s="15"/>
      <c r="F53" s="15"/>
      <c r="G53" s="18"/>
      <c r="H53" s="15"/>
      <c r="I53" s="19"/>
      <c r="J53" s="27"/>
    </row>
    <row r="54" spans="1:11" x14ac:dyDescent="0.35">
      <c r="A54" s="107"/>
      <c r="B54" s="77" t="s">
        <v>28</v>
      </c>
      <c r="C54" s="77"/>
      <c r="D54" s="77"/>
      <c r="E54" s="77"/>
      <c r="F54" s="77"/>
      <c r="G54" s="77"/>
      <c r="H54" s="77"/>
      <c r="I54" s="112"/>
      <c r="J54" s="28">
        <f>SUM(J52:J53)</f>
        <v>0</v>
      </c>
    </row>
    <row r="55" spans="1:11" ht="14.5" customHeight="1" x14ac:dyDescent="0.35">
      <c r="A55" s="107"/>
      <c r="B55" s="114" t="s">
        <v>41</v>
      </c>
      <c r="C55" s="15"/>
      <c r="D55" s="15"/>
      <c r="E55" s="15"/>
      <c r="F55" s="15"/>
      <c r="G55" s="18"/>
      <c r="H55" s="15"/>
      <c r="I55" s="19"/>
      <c r="J55" s="27"/>
    </row>
    <row r="56" spans="1:11" x14ac:dyDescent="0.35">
      <c r="A56" s="107"/>
      <c r="B56" s="111"/>
      <c r="C56" s="15"/>
      <c r="D56" s="15"/>
      <c r="E56" s="15"/>
      <c r="F56" s="15"/>
      <c r="G56" s="18"/>
      <c r="H56" s="15"/>
      <c r="I56" s="19"/>
      <c r="J56" s="27"/>
    </row>
    <row r="57" spans="1:11" x14ac:dyDescent="0.35">
      <c r="A57" s="107"/>
      <c r="B57" s="77" t="s">
        <v>26</v>
      </c>
      <c r="C57" s="77"/>
      <c r="D57" s="77"/>
      <c r="E57" s="77"/>
      <c r="F57" s="77"/>
      <c r="G57" s="77"/>
      <c r="H57" s="77"/>
      <c r="I57" s="112"/>
      <c r="J57" s="28">
        <f>SUM(J55:J56)</f>
        <v>0</v>
      </c>
    </row>
    <row r="58" spans="1:11" ht="14.5" customHeight="1" x14ac:dyDescent="0.35">
      <c r="A58" s="107"/>
      <c r="B58" s="114" t="s">
        <v>42</v>
      </c>
      <c r="C58" s="15"/>
      <c r="D58" s="15"/>
      <c r="E58" s="15"/>
      <c r="F58" s="15"/>
      <c r="G58" s="18"/>
      <c r="H58" s="15"/>
      <c r="I58" s="19"/>
      <c r="J58" s="27"/>
    </row>
    <row r="59" spans="1:11" x14ac:dyDescent="0.35">
      <c r="A59" s="107"/>
      <c r="B59" s="111"/>
      <c r="C59" s="15"/>
      <c r="D59" s="15"/>
      <c r="E59" s="15"/>
      <c r="F59" s="15"/>
      <c r="G59" s="18"/>
      <c r="H59" s="15"/>
      <c r="I59" s="19"/>
      <c r="J59" s="27"/>
    </row>
    <row r="60" spans="1:11" x14ac:dyDescent="0.35">
      <c r="A60" s="107"/>
      <c r="B60" s="77" t="s">
        <v>44</v>
      </c>
      <c r="C60" s="77"/>
      <c r="D60" s="77"/>
      <c r="E60" s="77"/>
      <c r="F60" s="77"/>
      <c r="G60" s="77"/>
      <c r="H60" s="77"/>
      <c r="I60" s="112"/>
      <c r="J60" s="28">
        <f>SUM(J58:J59)</f>
        <v>0</v>
      </c>
    </row>
    <row r="61" spans="1:11" ht="15" customHeight="1" x14ac:dyDescent="0.35">
      <c r="A61" s="107"/>
      <c r="B61" s="114" t="s">
        <v>43</v>
      </c>
      <c r="C61" s="15"/>
      <c r="D61" s="15"/>
      <c r="E61" s="15"/>
      <c r="F61" s="15"/>
      <c r="G61" s="18"/>
      <c r="H61" s="15"/>
      <c r="I61" s="19"/>
      <c r="J61" s="27"/>
    </row>
    <row r="62" spans="1:11" x14ac:dyDescent="0.35">
      <c r="A62" s="107"/>
      <c r="B62" s="111"/>
      <c r="C62" s="15"/>
      <c r="D62" s="15"/>
      <c r="E62" s="15"/>
      <c r="F62" s="15"/>
      <c r="G62" s="18"/>
      <c r="H62" s="15"/>
      <c r="I62" s="19"/>
      <c r="J62" s="27"/>
    </row>
    <row r="63" spans="1:11" ht="15.75" customHeight="1" thickBot="1" x14ac:dyDescent="0.4">
      <c r="A63" s="107"/>
      <c r="B63" s="115" t="s">
        <v>45</v>
      </c>
      <c r="C63" s="115"/>
      <c r="D63" s="115"/>
      <c r="E63" s="115"/>
      <c r="F63" s="115"/>
      <c r="G63" s="115"/>
      <c r="H63" s="115"/>
      <c r="I63" s="116"/>
      <c r="J63" s="29">
        <f>SUM(J61:J62)</f>
        <v>0</v>
      </c>
    </row>
    <row r="64" spans="1:11" ht="42.75" customHeight="1" x14ac:dyDescent="0.35">
      <c r="A64" s="108"/>
      <c r="B64" s="68" t="s">
        <v>61</v>
      </c>
      <c r="C64" s="69"/>
      <c r="D64" s="69"/>
      <c r="E64" s="69"/>
      <c r="F64" s="69"/>
      <c r="G64" s="69"/>
      <c r="H64" s="69"/>
      <c r="I64" s="69"/>
      <c r="J64" s="40" t="str">
        <f>IF(J46="il prospetto delle spese non è ammissibile","il prospetto delle spese non è ammissibile",IF(J24+J27+J30+J33+J36+J39+J42+J45+J51+J54+J57+J60+J63+J70+J73&gt;=7000,J51+J54+J57+J60+J63,"L'importo non raggiunge l'investimento minimo richiesto"))</f>
        <v>il prospetto delle spese non è ammissibile</v>
      </c>
      <c r="K64" s="57"/>
    </row>
    <row r="65" spans="1:11" ht="42.75" customHeight="1" x14ac:dyDescent="0.35">
      <c r="A65" s="108"/>
      <c r="B65" s="76" t="s">
        <v>62</v>
      </c>
      <c r="C65" s="77"/>
      <c r="D65" s="77"/>
      <c r="E65" s="77"/>
      <c r="F65" s="77"/>
      <c r="G65" s="77"/>
      <c r="H65" s="77"/>
      <c r="I65" s="78"/>
      <c r="J65" s="41" t="str">
        <f>IF(OR(ISTEXT(J46),J46=0),J46,IF(AND(J46&lt;&gt;0,J64&lt;&gt;0,J74=0),IF(SUM(J46,J64)&gt;=7000,SUM(J46,J64),"non raggiunto il minimo totale di spesa"),0))</f>
        <v>il prospetto delle spese non è ammissibile</v>
      </c>
      <c r="K65" s="57"/>
    </row>
    <row r="66" spans="1:11" x14ac:dyDescent="0.35">
      <c r="A66" s="108"/>
      <c r="B66" s="70" t="s">
        <v>29</v>
      </c>
      <c r="C66" s="71"/>
      <c r="D66" s="71"/>
      <c r="E66" s="71"/>
      <c r="F66" s="71"/>
      <c r="G66" s="71"/>
      <c r="H66" s="71"/>
      <c r="I66" s="72"/>
      <c r="J66" s="42">
        <v>0.5</v>
      </c>
      <c r="K66" s="57"/>
    </row>
    <row r="67" spans="1:11" ht="36" customHeight="1" thickBot="1" x14ac:dyDescent="0.4">
      <c r="A67" s="109"/>
      <c r="B67" s="73" t="s">
        <v>63</v>
      </c>
      <c r="C67" s="74"/>
      <c r="D67" s="74"/>
      <c r="E67" s="74"/>
      <c r="F67" s="74"/>
      <c r="G67" s="74"/>
      <c r="H67" s="74"/>
      <c r="I67" s="75"/>
      <c r="J67" s="41" t="str">
        <f>IF(ISTEXT(J65),J65,IF(J65&gt;=40000,20000,J65/2))</f>
        <v>il prospetto delle spese non è ammissibile</v>
      </c>
      <c r="K67" s="57">
        <f>IF(ISTEXT(K65),K65,IF(K65&gt;=40000,20000,K65/2))</f>
        <v>0</v>
      </c>
    </row>
    <row r="68" spans="1:11" ht="15" customHeight="1" x14ac:dyDescent="0.35">
      <c r="A68" s="79" t="s">
        <v>53</v>
      </c>
      <c r="B68" s="82" t="s">
        <v>51</v>
      </c>
      <c r="C68" s="30"/>
      <c r="D68" s="30"/>
      <c r="E68" s="30"/>
      <c r="F68" s="30"/>
      <c r="G68" s="31"/>
      <c r="H68" s="30"/>
      <c r="I68" s="32"/>
      <c r="J68" s="33"/>
      <c r="K68" s="57"/>
    </row>
    <row r="69" spans="1:11" x14ac:dyDescent="0.35">
      <c r="A69" s="80"/>
      <c r="B69" s="83"/>
      <c r="C69" s="34"/>
      <c r="D69" s="34"/>
      <c r="E69" s="34"/>
      <c r="F69" s="34"/>
      <c r="G69" s="35"/>
      <c r="H69" s="34"/>
      <c r="I69" s="36"/>
      <c r="J69" s="37"/>
      <c r="K69" s="57"/>
    </row>
    <row r="70" spans="1:11" x14ac:dyDescent="0.35">
      <c r="A70" s="80"/>
      <c r="B70" s="84" t="s">
        <v>54</v>
      </c>
      <c r="C70" s="85"/>
      <c r="D70" s="85"/>
      <c r="E70" s="85"/>
      <c r="F70" s="85"/>
      <c r="G70" s="85"/>
      <c r="H70" s="85"/>
      <c r="I70" s="86"/>
      <c r="J70" s="38">
        <f>SUM(J68:J69)</f>
        <v>0</v>
      </c>
      <c r="K70" s="57"/>
    </row>
    <row r="71" spans="1:11" x14ac:dyDescent="0.35">
      <c r="A71" s="80"/>
      <c r="B71" s="87" t="s">
        <v>52</v>
      </c>
      <c r="C71" s="34"/>
      <c r="D71" s="34"/>
      <c r="E71" s="34"/>
      <c r="F71" s="34"/>
      <c r="G71" s="35"/>
      <c r="H71" s="34"/>
      <c r="I71" s="36"/>
      <c r="J71" s="37"/>
      <c r="K71" s="57"/>
    </row>
    <row r="72" spans="1:11" x14ac:dyDescent="0.35">
      <c r="A72" s="80"/>
      <c r="B72" s="83"/>
      <c r="C72" s="34"/>
      <c r="D72" s="34"/>
      <c r="E72" s="34"/>
      <c r="F72" s="34"/>
      <c r="G72" s="35"/>
      <c r="H72" s="34"/>
      <c r="I72" s="36"/>
      <c r="J72" s="37"/>
      <c r="K72" s="57"/>
    </row>
    <row r="73" spans="1:11" ht="15" thickBot="1" x14ac:dyDescent="0.4">
      <c r="A73" s="80"/>
      <c r="B73" s="88" t="s">
        <v>55</v>
      </c>
      <c r="C73" s="89"/>
      <c r="D73" s="89"/>
      <c r="E73" s="89"/>
      <c r="F73" s="89"/>
      <c r="G73" s="89"/>
      <c r="H73" s="89"/>
      <c r="I73" s="90"/>
      <c r="J73" s="39">
        <f>SUM(J71:J72)</f>
        <v>0</v>
      </c>
      <c r="K73" s="57"/>
    </row>
    <row r="74" spans="1:11" ht="45" customHeight="1" x14ac:dyDescent="0.35">
      <c r="A74" s="80"/>
      <c r="B74" s="91" t="s">
        <v>84</v>
      </c>
      <c r="C74" s="92"/>
      <c r="D74" s="92"/>
      <c r="E74" s="92"/>
      <c r="F74" s="92"/>
      <c r="G74" s="92"/>
      <c r="H74" s="92"/>
      <c r="I74" s="92"/>
      <c r="J74" s="48" t="str">
        <f>IF(J46="il prospetto delle spese non è ammissibile","il prospetto delle spese non è ammissibile",IF(J24+J27+J30+J33+J36+J39+J42+J45+J51+J54+J57+J60+J63+J70+J73&gt;=7000,J70+J73,"L'importo non raggiunge l'investimento minimo richiesto"))</f>
        <v>il prospetto delle spese non è ammissibile</v>
      </c>
      <c r="K74" s="57"/>
    </row>
    <row r="75" spans="1:11" ht="36.75" customHeight="1" x14ac:dyDescent="0.35">
      <c r="A75" s="80"/>
      <c r="B75" s="93" t="s">
        <v>64</v>
      </c>
      <c r="C75" s="94"/>
      <c r="D75" s="94"/>
      <c r="E75" s="94"/>
      <c r="F75" s="94"/>
      <c r="G75" s="94"/>
      <c r="H75" s="94"/>
      <c r="I75" s="145"/>
      <c r="J75" s="49" t="str">
        <f>IF(OR(ISTEXT(J46),J46=0),J46,IF(AND(J46&lt;&gt;0,J64=0,J74&lt;&gt;0),IF(SUM(J46,J74)&gt;=7000,SUM(J46,J74),"non raggiunto il minimo totale di spesa"),0))</f>
        <v>il prospetto delle spese non è ammissibile</v>
      </c>
      <c r="K75" s="57"/>
    </row>
    <row r="76" spans="1:11" x14ac:dyDescent="0.35">
      <c r="A76" s="80"/>
      <c r="B76" s="93" t="s">
        <v>29</v>
      </c>
      <c r="C76" s="94"/>
      <c r="D76" s="94"/>
      <c r="E76" s="94"/>
      <c r="F76" s="94"/>
      <c r="G76" s="94"/>
      <c r="H76" s="94"/>
      <c r="I76" s="94"/>
      <c r="J76" s="50">
        <v>0.5</v>
      </c>
      <c r="K76" s="57"/>
    </row>
    <row r="77" spans="1:11" ht="35.25" customHeight="1" thickBot="1" x14ac:dyDescent="0.4">
      <c r="A77" s="81"/>
      <c r="B77" s="95" t="s">
        <v>85</v>
      </c>
      <c r="C77" s="96"/>
      <c r="D77" s="96"/>
      <c r="E77" s="96"/>
      <c r="F77" s="96"/>
      <c r="G77" s="96"/>
      <c r="H77" s="96"/>
      <c r="I77" s="96"/>
      <c r="J77" s="49" t="str">
        <f>IF(ISTEXT(J75),J75,IF(J75&gt;=40000,20000,J75/2))</f>
        <v>il prospetto delle spese non è ammissibile</v>
      </c>
      <c r="K77" s="57">
        <f>IF(ISTEXT(K75),K75,IF(K75&gt;=40000,20000,K75/2))</f>
        <v>0</v>
      </c>
    </row>
    <row r="78" spans="1:11" ht="35.25" customHeight="1" x14ac:dyDescent="0.35">
      <c r="B78" s="65" t="s">
        <v>65</v>
      </c>
      <c r="C78" s="66"/>
      <c r="D78" s="66"/>
      <c r="E78" s="66"/>
      <c r="F78" s="66"/>
      <c r="G78" s="66"/>
      <c r="H78" s="66"/>
      <c r="I78" s="67"/>
      <c r="J78" s="53" t="str">
        <f>IF(OR(ISTEXT(J46),J46=0),J46,IF(AND(J46&lt;&gt;0,J64&lt;&gt;0,J74&lt;&gt;0),IF(SUM(J46,J64,J74)&gt;=7000,SUM(J46,J64,J74),"non raggiunto il minimo totale di spesa"),0))</f>
        <v>il prospetto delle spese non è ammissibile</v>
      </c>
      <c r="K78" s="57"/>
    </row>
    <row r="79" spans="1:11" ht="14.25" customHeight="1" thickBot="1" x14ac:dyDescent="0.4">
      <c r="B79" s="62" t="s">
        <v>29</v>
      </c>
      <c r="C79" s="63"/>
      <c r="D79" s="63"/>
      <c r="E79" s="63"/>
      <c r="F79" s="63"/>
      <c r="G79" s="63"/>
      <c r="H79" s="63"/>
      <c r="I79" s="64"/>
      <c r="J79" s="52">
        <v>0.5</v>
      </c>
      <c r="K79" s="57"/>
    </row>
    <row r="80" spans="1:11" ht="35.25" customHeight="1" thickBot="1" x14ac:dyDescent="0.4">
      <c r="B80" s="59" t="s">
        <v>60</v>
      </c>
      <c r="C80" s="60"/>
      <c r="D80" s="60"/>
      <c r="E80" s="60"/>
      <c r="F80" s="60"/>
      <c r="G80" s="60"/>
      <c r="H80" s="60"/>
      <c r="I80" s="61"/>
      <c r="J80" s="53" t="str">
        <f>IF(ISTEXT(J78),J78,IF(J78&gt;=50000,25000,J78/2))</f>
        <v>il prospetto delle spese non è ammissibile</v>
      </c>
      <c r="K80" s="57">
        <f>IF(ISTEXT(K78),K78,IF(K78&gt;=50000,25000,K78/2))</f>
        <v>0</v>
      </c>
    </row>
    <row r="81" spans="11:11" x14ac:dyDescent="0.35">
      <c r="K81" s="57"/>
    </row>
    <row r="82" spans="11:11" x14ac:dyDescent="0.35">
      <c r="K82" s="57"/>
    </row>
    <row r="83" spans="11:11" x14ac:dyDescent="0.35">
      <c r="K83" s="57"/>
    </row>
    <row r="84" spans="11:11" x14ac:dyDescent="0.35">
      <c r="K84" s="57"/>
    </row>
    <row r="85" spans="11:11" x14ac:dyDescent="0.35">
      <c r="K85" s="57"/>
    </row>
  </sheetData>
  <sheetProtection algorithmName="SHA-512" hashValue="KVnf6Az1uU2R25XvD6MrccohGdMcRW8TO3z8uNfU4SNQzsQ1p3LXyJutkfYe3HluwyvUlPv/sbjYP1L6yVaLRQ==" saltValue="aNaIMEKAbWyWzX41nK/jYA==" spinCount="100000" sheet="1" formatRows="0" insertRows="0"/>
  <protectedRanges>
    <protectedRange sqref="C61:J62" name="Intervallo11"/>
    <protectedRange sqref="C49:J50 C68:J69" name="Intervallo9"/>
    <protectedRange sqref="C40:J41" name="Intervallo7"/>
    <protectedRange sqref="C34:J35" name="Intervallo5"/>
    <protectedRange sqref="C28:J29" name="Intervallo3"/>
    <protectedRange sqref="C20:J23" name="Intervallo1"/>
    <protectedRange sqref="C25:J26" name="Intervallo2"/>
    <protectedRange sqref="C31:J32" name="Intervallo4"/>
    <protectedRange sqref="C37:J38" name="Intervallo6"/>
    <protectedRange sqref="C43:J44" name="Intervallo8"/>
    <protectedRange sqref="C52:J53 C55:J56 C58:J59 C71:J72" name="Intervallo10"/>
  </protectedRanges>
  <mergeCells count="48">
    <mergeCell ref="B42:I42"/>
    <mergeCell ref="B2:J4"/>
    <mergeCell ref="A20:A48"/>
    <mergeCell ref="B20:B23"/>
    <mergeCell ref="B24:I24"/>
    <mergeCell ref="B25:B26"/>
    <mergeCell ref="B27:I27"/>
    <mergeCell ref="B28:B29"/>
    <mergeCell ref="B30:I30"/>
    <mergeCell ref="B31:B32"/>
    <mergeCell ref="B33:I33"/>
    <mergeCell ref="B34:B35"/>
    <mergeCell ref="B36:I36"/>
    <mergeCell ref="B37:B38"/>
    <mergeCell ref="B39:I39"/>
    <mergeCell ref="B40:B41"/>
    <mergeCell ref="B43:B44"/>
    <mergeCell ref="B45:I45"/>
    <mergeCell ref="B46:I46"/>
    <mergeCell ref="B47:I47"/>
    <mergeCell ref="B48:I48"/>
    <mergeCell ref="A49:A67"/>
    <mergeCell ref="B75:I75"/>
    <mergeCell ref="B76:I76"/>
    <mergeCell ref="B77:I77"/>
    <mergeCell ref="B63:I63"/>
    <mergeCell ref="B49:B50"/>
    <mergeCell ref="B51:I51"/>
    <mergeCell ref="B52:B53"/>
    <mergeCell ref="B54:I54"/>
    <mergeCell ref="B55:B56"/>
    <mergeCell ref="B57:I57"/>
    <mergeCell ref="B58:B59"/>
    <mergeCell ref="B60:I60"/>
    <mergeCell ref="B61:B62"/>
    <mergeCell ref="A68:A77"/>
    <mergeCell ref="B68:B69"/>
    <mergeCell ref="B79:I79"/>
    <mergeCell ref="B80:I80"/>
    <mergeCell ref="B64:I64"/>
    <mergeCell ref="B65:I65"/>
    <mergeCell ref="B66:I66"/>
    <mergeCell ref="B67:I67"/>
    <mergeCell ref="B70:I70"/>
    <mergeCell ref="B71:B72"/>
    <mergeCell ref="B73:I73"/>
    <mergeCell ref="B74:I74"/>
    <mergeCell ref="B78:I78"/>
  </mergeCells>
  <conditionalFormatting sqref="J1:J1048576">
    <cfRule type="containsText" dxfId="0" priority="1" operator="containsText" text="non">
      <formula>NOT(ISERROR(SEARCH("non",J1)))</formula>
    </cfRule>
  </conditionalFormatting>
  <pageMargins left="0.7" right="0.7" top="0.75" bottom="0.75" header="0.3" footer="0.3"/>
  <pageSetup paperSize="9" orientation="portrait" r:id="rId1"/>
  <ignoredErrors>
    <ignoredError sqref="K80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Foglio1</vt:lpstr>
      <vt:lpstr>Foglio1 (2)</vt:lpstr>
      <vt:lpstr>Foglio1 (3)</vt:lpstr>
      <vt:lpstr>regole</vt:lpstr>
      <vt:lpstr>test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Arianna Bianchi</dc:creator>
  <cp:lastModifiedBy>Flavio Gasparella</cp:lastModifiedBy>
  <dcterms:created xsi:type="dcterms:W3CDTF">2015-06-05T18:19:34Z</dcterms:created>
  <dcterms:modified xsi:type="dcterms:W3CDTF">2024-04-19T11:27:22Z</dcterms:modified>
</cp:coreProperties>
</file>